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codeName="ThisWorkbook" autoCompressPictures="0"/>
  <mc:AlternateContent xmlns:mc="http://schemas.openxmlformats.org/markup-compatibility/2006">
    <mc:Choice Requires="x15">
      <x15ac:absPath xmlns:x15ac="http://schemas.microsoft.com/office/spreadsheetml/2010/11/ac" url="C:\Users\mpcruz\Desktop\"/>
    </mc:Choice>
  </mc:AlternateContent>
  <xr:revisionPtr revIDLastSave="0" documentId="8_{C94926A9-409F-4031-AECB-B7F76BEA93EA}" xr6:coauthVersionLast="47" xr6:coauthVersionMax="47" xr10:uidLastSave="{00000000-0000-0000-0000-000000000000}"/>
  <bookViews>
    <workbookView xWindow="-110" yWindow="-110" windowWidth="19420" windowHeight="10420" tabRatio="601" activeTab="1" xr2:uid="{00000000-000D-0000-FFFF-FFFF00000000}"/>
  </bookViews>
  <sheets>
    <sheet name="INSTRUCTIVO" sheetId="30" r:id="rId1"/>
    <sheet name="LISTADO DE SEDES" sheetId="27" r:id="rId2"/>
    <sheet name="CONSUMO DE RECURSOS" sheetId="19" state="hidden" r:id="rId3"/>
    <sheet name="GIR" sheetId="28" state="hidden" r:id="rId4"/>
    <sheet name="CONTAMINACION" sheetId="20" state="hidden" r:id="rId5"/>
    <sheet name="CONSERVACION" sheetId="24" state="hidden" r:id="rId6"/>
  </sheets>
  <definedNames>
    <definedName name="_xlnm._FilterDatabase" localSheetId="2" hidden="1">#N/A</definedName>
    <definedName name="_xlnm._FilterDatabase" localSheetId="4" hidden="1">#N/A</definedName>
    <definedName name="_xlnm._FilterDatabase" localSheetId="1" hidden="1">'LISTADO DE SEDES'!$A$15:$FB$113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F17" i="27" l="1"/>
  <c r="DF18" i="27"/>
  <c r="DF19" i="27"/>
  <c r="DF20" i="27"/>
  <c r="DF21" i="27"/>
  <c r="DF22" i="27"/>
  <c r="DF23" i="27"/>
  <c r="DF24" i="27"/>
  <c r="DF25" i="27"/>
  <c r="DF26" i="27"/>
  <c r="DF27" i="27"/>
  <c r="DF28" i="27"/>
  <c r="DF29" i="27"/>
  <c r="DF30" i="27"/>
  <c r="DF16" i="27"/>
  <c r="DX38" i="27"/>
  <c r="DX29" i="27"/>
  <c r="DX21" i="27"/>
  <c r="DX20" i="27"/>
  <c r="DX18" i="27"/>
  <c r="DX17" i="27"/>
  <c r="DX16" i="27"/>
  <c r="FA19" i="27"/>
  <c r="FA20" i="27"/>
  <c r="FA21" i="27"/>
  <c r="FA22" i="27"/>
  <c r="FA23" i="27"/>
  <c r="FA24" i="27"/>
  <c r="FA25" i="27"/>
  <c r="FA26" i="27"/>
  <c r="FA27" i="27"/>
  <c r="FA28" i="27"/>
  <c r="FA29" i="27"/>
  <c r="FA30" i="27"/>
  <c r="FA31" i="27"/>
  <c r="FA32" i="27"/>
  <c r="FA33" i="27"/>
  <c r="FA34" i="27"/>
  <c r="FA35" i="27"/>
  <c r="FA36" i="27"/>
  <c r="FA37" i="27"/>
  <c r="FA38" i="27"/>
  <c r="FA39" i="27"/>
  <c r="FA40" i="27"/>
  <c r="FA41" i="27"/>
  <c r="FA42" i="27"/>
  <c r="FA43" i="27"/>
  <c r="FA44" i="27"/>
  <c r="FA45" i="27"/>
  <c r="FA46" i="27"/>
  <c r="FA47" i="27"/>
  <c r="FA48" i="27"/>
  <c r="FA49" i="27"/>
  <c r="FA50" i="27"/>
  <c r="FA51" i="27"/>
  <c r="FA52" i="27"/>
  <c r="FA53" i="27"/>
  <c r="FA54" i="27"/>
  <c r="FA55" i="27"/>
  <c r="FA56" i="27"/>
  <c r="FA57" i="27"/>
  <c r="FA58" i="27"/>
  <c r="FA59" i="27"/>
  <c r="FA60" i="27"/>
  <c r="FA61" i="27"/>
  <c r="FA62" i="27"/>
  <c r="FA63" i="27"/>
  <c r="FA64" i="27"/>
  <c r="FA65" i="27"/>
  <c r="FA66" i="27"/>
  <c r="FA67" i="27"/>
  <c r="FA68" i="27"/>
  <c r="FA69" i="27"/>
  <c r="FA70" i="27"/>
  <c r="FA71" i="27"/>
  <c r="FA72" i="27"/>
  <c r="FA73" i="27"/>
  <c r="FA74" i="27"/>
  <c r="FA75" i="27"/>
  <c r="FA76" i="27"/>
  <c r="FA77" i="27"/>
  <c r="FA78" i="27"/>
  <c r="FA79" i="27"/>
  <c r="FA80" i="27"/>
  <c r="FA81" i="27"/>
  <c r="FA82" i="27"/>
  <c r="FA83" i="27"/>
  <c r="FA84" i="27"/>
  <c r="FA85" i="27"/>
  <c r="FA86" i="27"/>
  <c r="FA87" i="27"/>
  <c r="FA88" i="27"/>
  <c r="FA89" i="27"/>
  <c r="FA90" i="27"/>
  <c r="FA91" i="27"/>
  <c r="FA92" i="27"/>
  <c r="FA93" i="27"/>
  <c r="FA94" i="27"/>
  <c r="FA95" i="27"/>
  <c r="FA96" i="27"/>
  <c r="FA97" i="27"/>
  <c r="FA98" i="27"/>
  <c r="FA99" i="27"/>
  <c r="FA100" i="27"/>
  <c r="FA101" i="27"/>
  <c r="FA102" i="27"/>
  <c r="FA103" i="27"/>
  <c r="FA104" i="27"/>
  <c r="FA105" i="27"/>
  <c r="FA106" i="27"/>
  <c r="FA107" i="27"/>
  <c r="FA108" i="27"/>
  <c r="FA109" i="27"/>
  <c r="FA110" i="27"/>
  <c r="FA111" i="27"/>
  <c r="FA112" i="27"/>
  <c r="FA113" i="27"/>
  <c r="X40" i="27" l="1"/>
  <c r="X42" i="27"/>
  <c r="X41" i="27"/>
  <c r="X34" i="27"/>
  <c r="X18" i="27"/>
  <c r="X19" i="27"/>
  <c r="X20" i="27"/>
  <c r="X21" i="27"/>
  <c r="X22" i="27"/>
  <c r="X23" i="27"/>
  <c r="X24" i="27"/>
  <c r="X25" i="27"/>
  <c r="X26" i="27"/>
  <c r="X27" i="27"/>
  <c r="X28" i="27"/>
  <c r="X29" i="27"/>
  <c r="X30" i="27"/>
  <c r="X31" i="27"/>
  <c r="X33" i="27"/>
  <c r="X35" i="27"/>
  <c r="X36" i="27"/>
  <c r="X37" i="27"/>
  <c r="X38" i="27"/>
  <c r="X39" i="27"/>
  <c r="X17" i="27"/>
  <c r="X16" i="27"/>
  <c r="CC18" i="27"/>
  <c r="CC19" i="27"/>
  <c r="CC20" i="27"/>
  <c r="CC21" i="27"/>
  <c r="CC22" i="27"/>
  <c r="CC23" i="27"/>
  <c r="CC24" i="27"/>
  <c r="CC25" i="27"/>
  <c r="CC26" i="27"/>
  <c r="CC27" i="27"/>
  <c r="CC28" i="27"/>
  <c r="CC29" i="27"/>
  <c r="CC30" i="27"/>
  <c r="CC31" i="27"/>
  <c r="CC32" i="27"/>
  <c r="CC33" i="27"/>
  <c r="CC34" i="27"/>
  <c r="CC35" i="27"/>
  <c r="CC36" i="27"/>
  <c r="CC37" i="27"/>
  <c r="CC38" i="27"/>
  <c r="CC39" i="27"/>
  <c r="CC40" i="27"/>
  <c r="CC41" i="27"/>
  <c r="CC42" i="27"/>
  <c r="CC43" i="27"/>
  <c r="CC44" i="27"/>
  <c r="CC45" i="27"/>
  <c r="CC46" i="27"/>
  <c r="CC47" i="27"/>
  <c r="CC48" i="27"/>
  <c r="CC49" i="27"/>
  <c r="CC50" i="27"/>
  <c r="CC51" i="27"/>
  <c r="CC52" i="27"/>
  <c r="CC53" i="27"/>
  <c r="CC54" i="27"/>
  <c r="CC55" i="27"/>
  <c r="CC56" i="27"/>
  <c r="CC57" i="27"/>
  <c r="CC58" i="27"/>
  <c r="CC59" i="27"/>
  <c r="CC60" i="27"/>
  <c r="CC61" i="27"/>
  <c r="CC62" i="27"/>
  <c r="CC63" i="27"/>
  <c r="CC64" i="27"/>
  <c r="CC65" i="27"/>
  <c r="CC66" i="27"/>
  <c r="CC67" i="27"/>
  <c r="CC68" i="27"/>
  <c r="CC69" i="27"/>
  <c r="CC70" i="27"/>
  <c r="CC71" i="27"/>
  <c r="CC72" i="27"/>
  <c r="CC73" i="27"/>
  <c r="CC74" i="27"/>
  <c r="CC75" i="27"/>
  <c r="CC76" i="27"/>
  <c r="CC77" i="27"/>
  <c r="CC78" i="27"/>
  <c r="CC79" i="27"/>
  <c r="CC80" i="27"/>
  <c r="CC81" i="27"/>
  <c r="CC82" i="27"/>
  <c r="CC83" i="27"/>
  <c r="CC84" i="27"/>
  <c r="CC85" i="27"/>
  <c r="CC86" i="27"/>
  <c r="CC87" i="27"/>
  <c r="CC88" i="27"/>
  <c r="CC89" i="27"/>
  <c r="CC90" i="27"/>
  <c r="CC91" i="27"/>
  <c r="CC92" i="27"/>
  <c r="CC93" i="27"/>
  <c r="CC94" i="27"/>
  <c r="CC95" i="27"/>
  <c r="CC96" i="27"/>
  <c r="CC97" i="27"/>
  <c r="CC98" i="27"/>
  <c r="CC99" i="27"/>
  <c r="CC100" i="27"/>
  <c r="CC101" i="27"/>
  <c r="CC102" i="27"/>
  <c r="CC103" i="27"/>
  <c r="CC104" i="27"/>
  <c r="CC105" i="27"/>
  <c r="CC106" i="27"/>
  <c r="CC107" i="27"/>
  <c r="CC108" i="27"/>
  <c r="CC109" i="27"/>
  <c r="CC110" i="27"/>
  <c r="CC111" i="27"/>
  <c r="CC112" i="27"/>
  <c r="CC113" i="27"/>
  <c r="CC17" i="27"/>
  <c r="CC16" i="27"/>
  <c r="BG17" i="27"/>
  <c r="BG18" i="27"/>
  <c r="BG19" i="27"/>
  <c r="BG20" i="27"/>
  <c r="BG21" i="27"/>
  <c r="BG22" i="27"/>
  <c r="BG23" i="27"/>
  <c r="BG24" i="27"/>
  <c r="BG25" i="27"/>
  <c r="BG26" i="27"/>
  <c r="BG27" i="27"/>
  <c r="BG28" i="27"/>
  <c r="BG29" i="27"/>
  <c r="BG30" i="27"/>
  <c r="BG31" i="27"/>
  <c r="BG32" i="27"/>
  <c r="BG33" i="27"/>
  <c r="BG34" i="27"/>
  <c r="BG35" i="27"/>
  <c r="BG36" i="27"/>
  <c r="BG37" i="27"/>
  <c r="BG38" i="27"/>
  <c r="BG39" i="27"/>
  <c r="BG40" i="27"/>
  <c r="BG41" i="27"/>
  <c r="BG42" i="27"/>
  <c r="BG43" i="27"/>
  <c r="BG44" i="27"/>
  <c r="BG45" i="27"/>
  <c r="BG46" i="27"/>
  <c r="BG47" i="27"/>
  <c r="BG48" i="27"/>
  <c r="BG49" i="27"/>
  <c r="BG50" i="27"/>
  <c r="BG51" i="27"/>
  <c r="BG52" i="27"/>
  <c r="BG53" i="27"/>
  <c r="BG54" i="27"/>
  <c r="BG55" i="27"/>
  <c r="BG56" i="27"/>
  <c r="BG57" i="27"/>
  <c r="BG58" i="27"/>
  <c r="BG59" i="27"/>
  <c r="BG60" i="27"/>
  <c r="BG61" i="27"/>
  <c r="BG62" i="27"/>
  <c r="BG63" i="27"/>
  <c r="BG64" i="27"/>
  <c r="BG65" i="27"/>
  <c r="BG66" i="27"/>
  <c r="BG67" i="27"/>
  <c r="BG68" i="27"/>
  <c r="BG69" i="27"/>
  <c r="BG70" i="27"/>
  <c r="BG71" i="27"/>
  <c r="BG72" i="27"/>
  <c r="BG73" i="27"/>
  <c r="BG74" i="27"/>
  <c r="BG75" i="27"/>
  <c r="BG76" i="27"/>
  <c r="BG77" i="27"/>
  <c r="BG78" i="27"/>
  <c r="BG79" i="27"/>
  <c r="BG80" i="27"/>
  <c r="BG81" i="27"/>
  <c r="BG82" i="27"/>
  <c r="BG83" i="27"/>
  <c r="BG84" i="27"/>
  <c r="BG85" i="27"/>
  <c r="BG86" i="27"/>
  <c r="BG87" i="27"/>
  <c r="BG88" i="27"/>
  <c r="BG89" i="27"/>
  <c r="BG90" i="27"/>
  <c r="BG91" i="27"/>
  <c r="BG92" i="27"/>
  <c r="BG93" i="27"/>
  <c r="BG94" i="27"/>
  <c r="BG95" i="27"/>
  <c r="BG96" i="27"/>
  <c r="BG97" i="27"/>
  <c r="BG98" i="27"/>
  <c r="BG99" i="27"/>
  <c r="BG100" i="27"/>
  <c r="BG101" i="27"/>
  <c r="BG102" i="27"/>
  <c r="BG103" i="27"/>
  <c r="BG104" i="27"/>
  <c r="BG105" i="27"/>
  <c r="BG106" i="27"/>
  <c r="BG107" i="27"/>
  <c r="BG108" i="27"/>
  <c r="BG109" i="27"/>
  <c r="BG110" i="27"/>
  <c r="BG111" i="27"/>
  <c r="BG112" i="27"/>
  <c r="BG113" i="27"/>
  <c r="BG16" i="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Martha Patricia Cruz Moreno</author>
    <author>Laura Tatiana Castro Casillo</author>
    <author>USUARIO</author>
    <author>Maira Sofía  Muñoz Rodríguez</author>
  </authors>
  <commentList>
    <comment ref="C9" authorId="0" shapeId="0" xr:uid="{00000000-0006-0000-0200-000001000000}">
      <text>
        <r>
          <rPr>
            <sz val="10"/>
            <color rgb="FF000000"/>
            <rFont val="Arial"/>
            <family val="2"/>
          </rPr>
          <t xml:space="preserve">Clasifique como sede o instalación según el listado desplegable. Donde:
</t>
        </r>
        <r>
          <rPr>
            <b/>
            <sz val="10"/>
            <color rgb="FF000000"/>
            <rFont val="Arial"/>
            <family val="2"/>
          </rPr>
          <t>Sede</t>
        </r>
        <r>
          <rPr>
            <sz val="10"/>
            <color rgb="FF000000"/>
            <rFont val="Arial"/>
            <family val="2"/>
          </rPr>
          <t xml:space="preserve">: se define como un sitio delimitado físicamente que puede estar compuesto por uno o más predios, que pueden ser o no propiedad de la EAAB – ESP, en los cuales se encuentran instalaciones donde la Empresa desarrolla sus actividades, productos o servicios.
</t>
        </r>
        <r>
          <rPr>
            <b/>
            <sz val="10"/>
            <color rgb="FF000000"/>
            <rFont val="Arial"/>
            <family val="2"/>
          </rPr>
          <t>Instalación:</t>
        </r>
        <r>
          <rPr>
            <sz val="10"/>
            <color rgb="FF000000"/>
            <rFont val="Arial"/>
            <family val="2"/>
          </rPr>
          <t xml:space="preserve"> edificaciones e infraestructura que se encuentra en las sedes de la EAAB – ESP y otros elementos de operación bajo el control de la Empresa que se pueden encontrar por fuera de una sede.  </t>
        </r>
      </text>
    </comment>
    <comment ref="D9" authorId="0" shapeId="0" xr:uid="{00000000-0006-0000-0200-000002000000}">
      <text>
        <r>
          <rPr>
            <sz val="10"/>
            <color rgb="FF000000"/>
            <rFont val="Arial"/>
            <family val="2"/>
          </rPr>
          <t>Escriba el nombre completo de la sede o instalación.</t>
        </r>
      </text>
    </comment>
    <comment ref="E9" authorId="1" shapeId="0" xr:uid="{00000000-0006-0000-0200-000003000000}">
      <text>
        <r>
          <rPr>
            <sz val="10"/>
            <color rgb="FF000000"/>
            <rFont val="Arial"/>
            <family val="2"/>
          </rPr>
          <t>Diligencia información relacionada con el consumo de agua de cada de sede o intalación.</t>
        </r>
      </text>
    </comment>
    <comment ref="M9" authorId="2" shapeId="0" xr:uid="{00000000-0006-0000-0200-000004000000}">
      <text>
        <r>
          <rPr>
            <sz val="9"/>
            <color rgb="FF000000"/>
            <rFont val="Tahoma"/>
            <family val="2"/>
          </rPr>
          <t xml:space="preserve">Escriba si hay reuso de agua en la sede o instalación.
</t>
        </r>
        <r>
          <rPr>
            <sz val="9"/>
            <color rgb="FF000000"/>
            <rFont val="Tahoma"/>
            <family val="2"/>
          </rPr>
          <t xml:space="preserve">
</t>
        </r>
        <r>
          <rPr>
            <b/>
            <sz val="9"/>
            <color rgb="FF000000"/>
            <rFont val="Tahoma"/>
            <family val="2"/>
          </rPr>
          <t xml:space="preserve">NOTA: </t>
        </r>
        <r>
          <rPr>
            <sz val="9"/>
            <color rgb="FF000000"/>
            <rFont val="Tahoma"/>
            <family val="2"/>
          </rPr>
          <t>Esta información puede ser validad con las Direcciones que operan en cada sede y con la Dirección de Saneamiento Ambiental.</t>
        </r>
      </text>
    </comment>
    <comment ref="N9" authorId="2" shapeId="0" xr:uid="{00000000-0006-0000-0200-000005000000}">
      <text>
        <r>
          <rPr>
            <sz val="9"/>
            <color rgb="FF000000"/>
            <rFont val="Tahoma"/>
            <family val="2"/>
          </rPr>
          <t xml:space="preserve">Escriba si hay aprovechamiento de  agua lluvia en la sede o instalación.
</t>
        </r>
        <r>
          <rPr>
            <sz val="9"/>
            <color rgb="FF000000"/>
            <rFont val="Tahoma"/>
            <family val="2"/>
          </rPr>
          <t xml:space="preserve">
</t>
        </r>
        <r>
          <rPr>
            <b/>
            <sz val="10"/>
            <color rgb="FF000000"/>
            <rFont val="Calibri"/>
            <family val="2"/>
            <scheme val="minor"/>
          </rPr>
          <t xml:space="preserve">NOTA: </t>
        </r>
        <r>
          <rPr>
            <sz val="10"/>
            <color rgb="FF000000"/>
            <rFont val="Calibri"/>
            <family val="2"/>
            <scheme val="minor"/>
          </rPr>
          <t>Esta información puede ser validad con las Direcciones que operan en cada sede y con la Dirección de Saneamiento Ambiental.</t>
        </r>
        <r>
          <rPr>
            <sz val="9"/>
            <color rgb="FF000000"/>
            <rFont val="Calibri"/>
            <family val="2"/>
            <scheme val="minor"/>
          </rPr>
          <t xml:space="preserve">
</t>
        </r>
      </text>
    </comment>
    <comment ref="O9" authorId="3" shapeId="0" xr:uid="{00000000-0006-0000-0200-000006000000}">
      <text>
        <r>
          <rPr>
            <b/>
            <sz val="10"/>
            <color rgb="FF000000"/>
            <rFont val="Tahoma"/>
            <family val="2"/>
          </rPr>
          <t>Maira Sofía  Muñoz Rodríguez:</t>
        </r>
        <r>
          <rPr>
            <sz val="10"/>
            <color rgb="FF000000"/>
            <rFont val="Tahoma"/>
            <family val="2"/>
          </rPr>
          <t xml:space="preserve">
</t>
        </r>
        <r>
          <rPr>
            <sz val="10"/>
            <color rgb="FF000000"/>
            <rFont val="Tahoma"/>
            <family val="2"/>
          </rPr>
          <t xml:space="preserve">Identifique y analice los usos críticos del agua, determinando las actividades con mayor consumo por sede y/o instalación.
</t>
        </r>
        <r>
          <rPr>
            <sz val="10"/>
            <color rgb="FF000000"/>
            <rFont val="Tahoma"/>
            <family val="2"/>
          </rPr>
          <t xml:space="preserve">
</t>
        </r>
        <r>
          <rPr>
            <b/>
            <sz val="10"/>
            <color rgb="FF000000"/>
            <rFont val="Calibri"/>
            <family val="2"/>
            <scheme val="minor"/>
          </rPr>
          <t xml:space="preserve">NOTA: </t>
        </r>
        <r>
          <rPr>
            <sz val="10"/>
            <color rgb="FF000000"/>
            <rFont val="Calibri"/>
            <family val="2"/>
            <scheme val="minor"/>
          </rPr>
          <t>Esta información puede ser validad con las Direcciones que operan en cada sede y con la Dirección de Saneamiento Ambiental.</t>
        </r>
        <r>
          <rPr>
            <sz val="10"/>
            <color rgb="FF000000"/>
            <rFont val="Calibri"/>
            <family val="2"/>
            <scheme val="minor"/>
          </rPr>
          <t xml:space="preserve">
</t>
        </r>
      </text>
    </comment>
    <comment ref="P9" authorId="3" shapeId="0" xr:uid="{00000000-0006-0000-0200-000007000000}">
      <text>
        <r>
          <rPr>
            <b/>
            <sz val="10"/>
            <color rgb="FF000000"/>
            <rFont val="Tahoma"/>
            <family val="2"/>
          </rPr>
          <t>Maira Sofía  Muñoz Rodríguez:</t>
        </r>
        <r>
          <rPr>
            <sz val="10"/>
            <color rgb="FF000000"/>
            <rFont val="Tahoma"/>
            <family val="2"/>
          </rPr>
          <t xml:space="preserve">
</t>
        </r>
        <r>
          <rPr>
            <sz val="10"/>
            <color rgb="FF000000"/>
            <rFont val="Tahoma"/>
            <family val="2"/>
          </rPr>
          <t xml:space="preserve">Diligenciar en caso de hacer uso de aguas subterráneas o superficiales.
</t>
        </r>
        <r>
          <rPr>
            <sz val="10"/>
            <color rgb="FF000000"/>
            <rFont val="Tahoma"/>
            <family val="2"/>
          </rPr>
          <t xml:space="preserve">
</t>
        </r>
        <r>
          <rPr>
            <b/>
            <sz val="10"/>
            <color rgb="FF000000"/>
            <rFont val="Calibri"/>
            <family val="2"/>
            <scheme val="minor"/>
          </rPr>
          <t xml:space="preserve">NOTA: </t>
        </r>
        <r>
          <rPr>
            <sz val="10"/>
            <color rgb="FF000000"/>
            <rFont val="Calibri"/>
            <family val="2"/>
            <scheme val="minor"/>
          </rPr>
          <t>Esta información puede ser validad con las Direcciones que operan en cada sede y con la Dirección de Saneamiento Ambiental.</t>
        </r>
        <r>
          <rPr>
            <sz val="10"/>
            <color rgb="FF000000"/>
            <rFont val="Calibri"/>
            <family val="2"/>
            <scheme val="minor"/>
          </rPr>
          <t xml:space="preserve">
</t>
        </r>
      </text>
    </comment>
    <comment ref="S9" authorId="0" shapeId="0" xr:uid="{00000000-0006-0000-0200-000008000000}">
      <text>
        <r>
          <rPr>
            <sz val="10"/>
            <color rgb="FF000000"/>
            <rFont val="Arial"/>
            <family val="2"/>
          </rPr>
          <t xml:space="preserve">Si se presenta alguna observación escribala. </t>
        </r>
      </text>
    </comment>
    <comment ref="T9" authorId="1" shapeId="0" xr:uid="{00000000-0006-0000-0200-000009000000}">
      <text>
        <r>
          <rPr>
            <sz val="10"/>
            <color rgb="FF000000"/>
            <rFont val="Arial"/>
            <family val="2"/>
          </rPr>
          <t>Diligencia información relacionada con el consumo de energía eláctrica de cada de sede o intalación.</t>
        </r>
      </text>
    </comment>
    <comment ref="AJ9" authorId="1" shapeId="0" xr:uid="{00000000-0006-0000-0200-00000A000000}">
      <text>
        <r>
          <rPr>
            <sz val="10"/>
            <color rgb="FF000000"/>
            <rFont val="Arial"/>
            <family val="2"/>
          </rPr>
          <t>Diligencia información relacionada con el consumo de gas natural de cada de sede o intalación.</t>
        </r>
      </text>
    </comment>
    <comment ref="AN9" authorId="1" shapeId="0" xr:uid="{00000000-0006-0000-0200-00000B000000}">
      <text>
        <r>
          <rPr>
            <sz val="10"/>
            <color rgb="FF000000"/>
            <rFont val="Arial"/>
            <family val="2"/>
          </rPr>
          <t>Diligencia información relacionada con el consumo de combustible de cada de sede o intalación.</t>
        </r>
      </text>
    </comment>
    <comment ref="E10" authorId="3" shapeId="0" xr:uid="{00000000-0006-0000-0200-00000C000000}">
      <text>
        <r>
          <rPr>
            <b/>
            <sz val="10"/>
            <color rgb="FF000000"/>
            <rFont val="Tahoma"/>
            <family val="2"/>
          </rPr>
          <t>Maira Sofía  Muñoz Rodríguez:</t>
        </r>
        <r>
          <rPr>
            <sz val="10"/>
            <color rgb="FF000000"/>
            <rFont val="Tahoma"/>
            <family val="2"/>
          </rPr>
          <t xml:space="preserve">
</t>
        </r>
        <r>
          <rPr>
            <sz val="10"/>
            <color rgb="FF000000"/>
            <rFont val="Tahoma"/>
            <family val="2"/>
          </rPr>
          <t xml:space="preserve">Relacionar el centro de costo de cada sede.
</t>
        </r>
        <r>
          <rPr>
            <sz val="10"/>
            <color rgb="FF000000"/>
            <rFont val="Tahoma"/>
            <family val="2"/>
          </rPr>
          <t xml:space="preserve">
</t>
        </r>
        <r>
          <rPr>
            <b/>
            <sz val="10"/>
            <color rgb="FF000000"/>
            <rFont val="Tahoma"/>
            <family val="2"/>
          </rPr>
          <t xml:space="preserve">NOTA: </t>
        </r>
        <r>
          <rPr>
            <sz val="10"/>
            <color rgb="FF000000"/>
            <rFont val="Tahoma"/>
            <family val="2"/>
          </rPr>
          <t>Esta información puede ser diligenciada con base en el reporte de Servicios Administrativos</t>
        </r>
      </text>
    </comment>
    <comment ref="F10" authorId="0" shapeId="0" xr:uid="{00000000-0006-0000-0200-00000D000000}">
      <text>
        <r>
          <rPr>
            <sz val="10"/>
            <color rgb="FF000000"/>
            <rFont val="Arial"/>
            <family val="2"/>
          </rPr>
          <t xml:space="preserve">Escriba el número de la (s) cuenta (s) del recibo de agua  asociada a cada sede o instalación.
</t>
        </r>
        <r>
          <rPr>
            <sz val="10"/>
            <color rgb="FF000000"/>
            <rFont val="Arial"/>
            <family val="2"/>
          </rPr>
          <t xml:space="preserve">
</t>
        </r>
        <r>
          <rPr>
            <b/>
            <sz val="10"/>
            <color rgb="FF000000"/>
            <rFont val="Arial"/>
            <family val="2"/>
          </rPr>
          <t xml:space="preserve">NOTA: </t>
        </r>
        <r>
          <rPr>
            <sz val="10"/>
            <color rgb="FF000000"/>
            <rFont val="Arial"/>
            <family val="2"/>
          </rPr>
          <t>Esta información puede ser validada con la Dirección de Saneamiento Ambiental.</t>
        </r>
      </text>
    </comment>
    <comment ref="G10" authorId="1" shapeId="0" xr:uid="{00000000-0006-0000-0200-00000E000000}">
      <text>
        <r>
          <rPr>
            <sz val="10"/>
            <color rgb="FF000000"/>
            <rFont val="Arial"/>
            <family val="2"/>
          </rPr>
          <t xml:space="preserve">Escriba la clase de uso actual de cada sede o instalación en el cual se presta el servicio público de agua de acuerdo con la utilización que éste tiene. Puede ser oficial, comercial, residencial, industrial, especial, temporal o multiusuario.
</t>
        </r>
        <r>
          <rPr>
            <sz val="10"/>
            <color rgb="FF000000"/>
            <rFont val="Arial"/>
            <family val="2"/>
          </rPr>
          <t xml:space="preserve">
</t>
        </r>
        <r>
          <rPr>
            <b/>
            <sz val="10"/>
            <color rgb="FF000000"/>
            <rFont val="Calibri"/>
            <family val="2"/>
            <scheme val="minor"/>
          </rPr>
          <t xml:space="preserve">NOTA: </t>
        </r>
        <r>
          <rPr>
            <sz val="10"/>
            <color rgb="FF000000"/>
            <rFont val="Calibri"/>
            <family val="2"/>
            <scheme val="minor"/>
          </rPr>
          <t>Esta información puede ser validada con la Dirección de Saneamiento Ambiental.</t>
        </r>
        <r>
          <rPr>
            <sz val="10"/>
            <color rgb="FF000000"/>
            <rFont val="Calibri"/>
            <family val="2"/>
            <scheme val="minor"/>
          </rPr>
          <t xml:space="preserve">
</t>
        </r>
      </text>
    </comment>
    <comment ref="H10" authorId="1" shapeId="0" xr:uid="{00000000-0006-0000-0200-00000F000000}">
      <text>
        <r>
          <rPr>
            <sz val="10"/>
            <color rgb="FF000000"/>
            <rFont val="Arial"/>
            <family val="2"/>
          </rPr>
          <t xml:space="preserve">Escriba el nombre de la empresa que presta el servicio público de agua a cada sede o instalación. Por ejemplo: EAAB-ESP.
</t>
        </r>
        <r>
          <rPr>
            <sz val="10"/>
            <color rgb="FF000000"/>
            <rFont val="Arial"/>
            <family val="2"/>
          </rPr>
          <t xml:space="preserve">
</t>
        </r>
        <r>
          <rPr>
            <b/>
            <sz val="10"/>
            <color rgb="FF000000"/>
            <rFont val="Calibri"/>
            <family val="2"/>
            <scheme val="minor"/>
          </rPr>
          <t xml:space="preserve">NOTA: </t>
        </r>
        <r>
          <rPr>
            <sz val="10"/>
            <color rgb="FF000000"/>
            <rFont val="Calibri"/>
            <family val="2"/>
            <scheme val="minor"/>
          </rPr>
          <t>Esta información puede ser validada con la Dirección de Saneamiento Ambiental.</t>
        </r>
        <r>
          <rPr>
            <sz val="10"/>
            <color rgb="FF000000"/>
            <rFont val="Calibri"/>
            <family val="2"/>
            <scheme val="minor"/>
          </rPr>
          <t xml:space="preserve">
</t>
        </r>
      </text>
    </comment>
    <comment ref="I10" authorId="1" shapeId="0" xr:uid="{00000000-0006-0000-0200-000010000000}">
      <text>
        <r>
          <rPr>
            <sz val="10"/>
            <color rgb="FF000000"/>
            <rFont val="Arial"/>
            <family val="2"/>
          </rPr>
          <t xml:space="preserve">Escriba los datos correspondientes al inventario según el año que desea evaluar.
</t>
        </r>
        <r>
          <rPr>
            <sz val="10"/>
            <color rgb="FF000000"/>
            <rFont val="Arial"/>
            <family val="2"/>
          </rPr>
          <t xml:space="preserve">
</t>
        </r>
        <r>
          <rPr>
            <b/>
            <sz val="10"/>
            <color rgb="FF000000"/>
            <rFont val="Arial"/>
            <family val="2"/>
          </rPr>
          <t xml:space="preserve">NOTA: </t>
        </r>
        <r>
          <rPr>
            <sz val="10"/>
            <color rgb="FF000000"/>
            <rFont val="Arial"/>
            <family val="2"/>
          </rPr>
          <t>Esta información puede ser validada con el reporte general de Servicios Administrativos y complementada con la acualización del inventario que realiza la Dirección de Saneamiento Ambiental con base en los Informes de Evaluación Ambiental producto de las visitas ambientales realizadas a las sedes e instalaciones de la EAAB-ESP.</t>
        </r>
      </text>
    </comment>
    <comment ref="L10" authorId="3" shapeId="0" xr:uid="{00000000-0006-0000-0200-000011000000}">
      <text>
        <r>
          <rPr>
            <b/>
            <sz val="10"/>
            <color rgb="FF000000"/>
            <rFont val="Tahoma"/>
            <family val="2"/>
          </rPr>
          <t>Maira Sofía  Muñoz Rodríguez:</t>
        </r>
        <r>
          <rPr>
            <sz val="10"/>
            <color rgb="FF000000"/>
            <rFont val="Tahoma"/>
            <family val="2"/>
          </rPr>
          <t xml:space="preserve">
</t>
        </r>
        <r>
          <rPr>
            <sz val="10"/>
            <color rgb="FF000000"/>
            <rFont val="Tahoma"/>
            <family val="2"/>
          </rPr>
          <t xml:space="preserve">Esciba el valor promedio de consumo por sede y que haya sido reportado en la vigencia inmediatamente anterior.
</t>
        </r>
        <r>
          <rPr>
            <sz val="10"/>
            <color rgb="FF000000"/>
            <rFont val="Tahoma"/>
            <family val="2"/>
          </rPr>
          <t xml:space="preserve">
</t>
        </r>
        <r>
          <rPr>
            <b/>
            <sz val="10"/>
            <color rgb="FF000000"/>
            <rFont val="Calibri"/>
            <family val="2"/>
            <scheme val="minor"/>
          </rPr>
          <t xml:space="preserve">NOTA: </t>
        </r>
        <r>
          <rPr>
            <sz val="10"/>
            <color rgb="FF000000"/>
            <rFont val="Calibri"/>
            <family val="2"/>
            <scheme val="minor"/>
          </rPr>
          <t>Esta información puede ser validada con el reporte general de consumo de agua que realiza la Dirección de Saneamiento Ambiental</t>
        </r>
        <r>
          <rPr>
            <sz val="10"/>
            <color rgb="FF000000"/>
            <rFont val="Calibri"/>
            <family val="2"/>
            <scheme val="minor"/>
          </rPr>
          <t>.</t>
        </r>
        <r>
          <rPr>
            <sz val="10"/>
            <color rgb="FF000000"/>
            <rFont val="Calibri"/>
            <family val="2"/>
            <scheme val="minor"/>
          </rPr>
          <t xml:space="preserve">
</t>
        </r>
      </text>
    </comment>
    <comment ref="T10" authorId="3" shapeId="0" xr:uid="{00000000-0006-0000-0200-000012000000}">
      <text>
        <r>
          <rPr>
            <b/>
            <sz val="10"/>
            <color rgb="FF000000"/>
            <rFont val="Tahoma"/>
            <family val="2"/>
          </rPr>
          <t>Maira Sofía  Muñoz Rodríguez:</t>
        </r>
        <r>
          <rPr>
            <sz val="10"/>
            <color rgb="FF000000"/>
            <rFont val="Tahoma"/>
            <family val="2"/>
          </rPr>
          <t xml:space="preserve">
</t>
        </r>
        <r>
          <rPr>
            <sz val="10"/>
            <color rgb="FF000000"/>
            <rFont val="Tahoma"/>
            <family val="2"/>
          </rPr>
          <t>Diligencie todos los datos correspondientes a la cuenta de energía</t>
        </r>
      </text>
    </comment>
    <comment ref="V10" authorId="1" shapeId="0" xr:uid="{00000000-0006-0000-0200-000013000000}">
      <text>
        <r>
          <rPr>
            <sz val="10"/>
            <color rgb="FF000000"/>
            <rFont val="Arial"/>
            <family val="2"/>
          </rPr>
          <t>Escriba la clase de uso actual de cada sede o instalación en el cual se presta el servicio público de energía acuerdo con la utilización que éste tiene. Puede ser oficial, comercial, residencial o industrial.</t>
        </r>
      </text>
    </comment>
    <comment ref="W10" authorId="1" shapeId="0" xr:uid="{00000000-0006-0000-0200-000014000000}">
      <text>
        <r>
          <rPr>
            <sz val="10"/>
            <color rgb="FF000000"/>
            <rFont val="Arial"/>
            <family val="2"/>
          </rPr>
          <t xml:space="preserve">Escriba el nombre de la empresa que presta el servicio público de energía a cada sede o instalación. Poe ejemplo: CODENSA, EMGESA, entre otras. </t>
        </r>
      </text>
    </comment>
    <comment ref="X10" authorId="3" shapeId="0" xr:uid="{00000000-0006-0000-0200-000015000000}">
      <text>
        <r>
          <rPr>
            <b/>
            <sz val="10"/>
            <color rgb="FF000000"/>
            <rFont val="Tahoma"/>
            <family val="2"/>
          </rPr>
          <t>Maira Sofía  Muñoz Rodríguez:</t>
        </r>
        <r>
          <rPr>
            <sz val="10"/>
            <color rgb="FF000000"/>
            <rFont val="Tahoma"/>
            <family val="2"/>
          </rPr>
          <t xml:space="preserve">
</t>
        </r>
        <r>
          <rPr>
            <sz val="10"/>
            <color rgb="FF000000"/>
            <rFont val="Calibri"/>
            <family val="2"/>
            <scheme val="minor"/>
          </rPr>
          <t>Relacionar el centro de costo de cada sede según el reporte de Servicios Administrativos</t>
        </r>
        <r>
          <rPr>
            <sz val="10"/>
            <color rgb="FF000000"/>
            <rFont val="Calibri"/>
            <family val="2"/>
            <scheme val="minor"/>
          </rPr>
          <t xml:space="preserve">
</t>
        </r>
      </text>
    </comment>
    <comment ref="Y10" authorId="1" shapeId="0" xr:uid="{00000000-0006-0000-0200-000016000000}">
      <text>
        <r>
          <rPr>
            <sz val="10"/>
            <color rgb="FF000000"/>
            <rFont val="Arial"/>
            <family val="2"/>
          </rPr>
          <t>Escriba los datos correspondientes al inventario según el año que desea evaluar.</t>
        </r>
      </text>
    </comment>
    <comment ref="AF10" authorId="3" shapeId="0" xr:uid="{00000000-0006-0000-0200-000017000000}">
      <text>
        <r>
          <rPr>
            <b/>
            <sz val="10"/>
            <color rgb="FF000000"/>
            <rFont val="Tahoma"/>
            <family val="2"/>
          </rPr>
          <t>Maira Sofía  Muñoz Rodríguez:</t>
        </r>
        <r>
          <rPr>
            <sz val="10"/>
            <color rgb="FF000000"/>
            <rFont val="Tahoma"/>
            <family val="2"/>
          </rPr>
          <t xml:space="preserve">
</t>
        </r>
        <r>
          <rPr>
            <sz val="10"/>
            <color rgb="FF000000"/>
            <rFont val="Tahoma"/>
            <family val="2"/>
          </rPr>
          <t>Determinar las actividades o equipos que generan un mayor consumo de energía y combustibles en las sedes e instalaciones (ejemplos: equipos de emergencia, vigilancia, ofimáticos, televisores, ascensores, aires acondicionados, etc).</t>
        </r>
      </text>
    </comment>
    <comment ref="AG10" authorId="3" shapeId="0" xr:uid="{00000000-0006-0000-0200-000018000000}">
      <text>
        <r>
          <rPr>
            <b/>
            <sz val="10"/>
            <color rgb="FF000000"/>
            <rFont val="Tahoma"/>
            <family val="2"/>
          </rPr>
          <t>Maira Sofía  Muñoz Rodríguez:</t>
        </r>
        <r>
          <rPr>
            <sz val="10"/>
            <color rgb="FF000000"/>
            <rFont val="Tahoma"/>
            <family val="2"/>
          </rPr>
          <t xml:space="preserve">
</t>
        </r>
        <r>
          <rPr>
            <sz val="10"/>
            <color rgb="FF000000"/>
            <rFont val="Tahoma"/>
            <family val="2"/>
          </rPr>
          <t>Describa si en la sede y/o instalación se tienen implementadas fuentes de energía no convencional como energía solar fotovoltáica.</t>
        </r>
      </text>
    </comment>
    <comment ref="AH10" authorId="3" shapeId="0" xr:uid="{00000000-0006-0000-0200-000019000000}">
      <text>
        <r>
          <rPr>
            <b/>
            <sz val="10"/>
            <color rgb="FF000000"/>
            <rFont val="Tahoma"/>
            <family val="2"/>
          </rPr>
          <t>Maira Sofía  Muñoz Rodríguez:</t>
        </r>
        <r>
          <rPr>
            <sz val="10"/>
            <color rgb="FF000000"/>
            <rFont val="Tahoma"/>
            <family val="2"/>
          </rPr>
          <t xml:space="preserve">
</t>
        </r>
        <r>
          <rPr>
            <sz val="10"/>
            <color rgb="FF000000"/>
            <rFont val="Tahoma"/>
            <family val="2"/>
          </rPr>
          <t>Relacione si en la sede y/o instalación se hace aprovechamiento de luz natural, se cuenta con sensores de movimiento, etc.</t>
        </r>
      </text>
    </comment>
    <comment ref="AI10" authorId="1" shapeId="0" xr:uid="{00000000-0006-0000-0200-00001A000000}">
      <text>
        <r>
          <rPr>
            <sz val="10"/>
            <color rgb="FF000000"/>
            <rFont val="Arial"/>
            <family val="2"/>
          </rPr>
          <t xml:space="preserve">Si se presenta alguna observación escribala. </t>
        </r>
      </text>
    </comment>
    <comment ref="AJ10" authorId="1" shapeId="0" xr:uid="{00000000-0006-0000-0200-00001B000000}">
      <text>
        <r>
          <rPr>
            <sz val="10"/>
            <color rgb="FF000000"/>
            <rFont val="Arial"/>
            <family val="2"/>
          </rPr>
          <t>Escriba el número de la cuenta correspondiente a cada sede o instalación.</t>
        </r>
      </text>
    </comment>
    <comment ref="AK10" authorId="1" shapeId="0" xr:uid="{00000000-0006-0000-0200-00001C000000}">
      <text>
        <r>
          <rPr>
            <sz val="10"/>
            <color rgb="FF000000"/>
            <rFont val="Arial"/>
            <family val="2"/>
          </rPr>
          <t>Escriba la clase de uso actual de cada sede o instalación en el cual se presta el servicio público de gas natural acuerdo con la utilización que éste tiene. Puede ser oficial, comercial, residencial o industrial.</t>
        </r>
      </text>
    </comment>
    <comment ref="AL10" authorId="1" shapeId="0" xr:uid="{00000000-0006-0000-0200-00001D000000}">
      <text>
        <r>
          <rPr>
            <sz val="10"/>
            <color rgb="FF000000"/>
            <rFont val="Arial"/>
            <family val="2"/>
          </rPr>
          <t xml:space="preserve">Escriba el nombre de la empresa que presta el servicio público de gas natural por cada sede o instalación. Poe ejemplo: VANTI. </t>
        </r>
      </text>
    </comment>
    <comment ref="AM10" authorId="1" shapeId="0" xr:uid="{00000000-0006-0000-0200-00001E000000}">
      <text>
        <r>
          <rPr>
            <sz val="10"/>
            <color rgb="FF000000"/>
            <rFont val="Arial"/>
            <family val="2"/>
          </rPr>
          <t xml:space="preserve">Si se presenta alguna observación escribala. </t>
        </r>
      </text>
    </comment>
    <comment ref="AN10" authorId="1" shapeId="0" xr:uid="{00000000-0006-0000-0200-00001F000000}">
      <text>
        <r>
          <rPr>
            <sz val="10"/>
            <color rgb="FF000000"/>
            <rFont val="Arial"/>
            <family val="2"/>
          </rPr>
          <t>Escriba los datos correspondientes al inventario según el año que desea evaluar.</t>
        </r>
      </text>
    </comment>
    <comment ref="AT10" authorId="1" shapeId="0" xr:uid="{00000000-0006-0000-0200-000020000000}">
      <text>
        <r>
          <rPr>
            <sz val="10"/>
            <color indexed="81"/>
            <rFont val="Arial"/>
            <family val="2"/>
          </rPr>
          <t xml:space="preserve">Si se presenta alguna observación escribala. </t>
        </r>
      </text>
    </comment>
    <comment ref="I11" authorId="1" shapeId="0" xr:uid="{00000000-0006-0000-0200-000021000000}">
      <text>
        <r>
          <rPr>
            <sz val="10"/>
            <color rgb="FF000000"/>
            <rFont val="Arial"/>
            <family val="2"/>
          </rPr>
          <t xml:space="preserve">Escriba el porcentaje (%) total de aparatos de bajo consumo de agua (ABC) que hay en la sede.
</t>
        </r>
        <r>
          <rPr>
            <sz val="10"/>
            <color rgb="FF000000"/>
            <rFont val="Arial"/>
            <family val="2"/>
          </rPr>
          <t xml:space="preserve">
</t>
        </r>
        <r>
          <rPr>
            <b/>
            <sz val="10"/>
            <color rgb="FF000000"/>
            <rFont val="Calibri"/>
            <family val="2"/>
            <scheme val="minor"/>
          </rPr>
          <t xml:space="preserve">NOTA: </t>
        </r>
        <r>
          <rPr>
            <sz val="10"/>
            <color rgb="FF000000"/>
            <rFont val="Calibri"/>
            <family val="2"/>
            <scheme val="minor"/>
          </rPr>
          <t>Esta información puede ser validada con el reporte general de Servicios Administrativos y complementada con la acualización del inventario que realiza la Dirección de Saneamiento Ambiental con base en los Informes de Evaluación Ambiental producto de las visitas ambientales realizadas a las sedes e instalaciones de la EAAB-ESP.</t>
        </r>
        <r>
          <rPr>
            <sz val="10"/>
            <color rgb="FF000000"/>
            <rFont val="Calibri"/>
            <family val="2"/>
            <scheme val="minor"/>
          </rPr>
          <t xml:space="preserve">
</t>
        </r>
      </text>
    </comment>
    <comment ref="P11" authorId="3" shapeId="0" xr:uid="{00000000-0006-0000-0200-000022000000}">
      <text>
        <r>
          <rPr>
            <b/>
            <sz val="10"/>
            <color rgb="FF000000"/>
            <rFont val="Tahoma"/>
            <family val="2"/>
          </rPr>
          <t>Maira Sofía  Muñoz Rodríguez:</t>
        </r>
        <r>
          <rPr>
            <sz val="10"/>
            <color rgb="FF000000"/>
            <rFont val="Tahoma"/>
            <family val="2"/>
          </rPr>
          <t xml:space="preserve">
</t>
        </r>
        <r>
          <rPr>
            <sz val="10"/>
            <color rgb="FF000000"/>
            <rFont val="Tahoma"/>
            <family val="2"/>
          </rPr>
          <t>Marque con una X según corresponda</t>
        </r>
      </text>
    </comment>
    <comment ref="Q11" authorId="3" shapeId="0" xr:uid="{00000000-0006-0000-0200-000023000000}">
      <text>
        <r>
          <rPr>
            <b/>
            <sz val="10"/>
            <color rgb="FF000000"/>
            <rFont val="Tahoma"/>
            <family val="2"/>
          </rPr>
          <t>Maira Sofía  Muñoz Rodríguez:</t>
        </r>
        <r>
          <rPr>
            <sz val="10"/>
            <color rgb="FF000000"/>
            <rFont val="Tahoma"/>
            <family val="2"/>
          </rPr>
          <t xml:space="preserve">
</t>
        </r>
        <r>
          <rPr>
            <sz val="10"/>
            <color rgb="FF000000"/>
            <rFont val="Calibri"/>
            <family val="2"/>
            <scheme val="minor"/>
          </rPr>
          <t>Marque con una X según corresponda</t>
        </r>
        <r>
          <rPr>
            <sz val="10"/>
            <color rgb="FF000000"/>
            <rFont val="Calibri"/>
            <family val="2"/>
            <scheme val="minor"/>
          </rPr>
          <t xml:space="preserve">
</t>
        </r>
      </text>
    </comment>
    <comment ref="R11" authorId="3" shapeId="0" xr:uid="{00000000-0006-0000-0200-000024000000}">
      <text>
        <r>
          <rPr>
            <b/>
            <sz val="10"/>
            <color rgb="FF000000"/>
            <rFont val="Tahoma"/>
            <family val="2"/>
          </rPr>
          <t>Maira Sofía  Muñoz Rodríguez:</t>
        </r>
        <r>
          <rPr>
            <sz val="10"/>
            <color rgb="FF000000"/>
            <rFont val="Tahoma"/>
            <family val="2"/>
          </rPr>
          <t xml:space="preserve">
</t>
        </r>
        <r>
          <rPr>
            <sz val="10"/>
            <color rgb="FF000000"/>
            <rFont val="Tahoma"/>
            <family val="2"/>
          </rPr>
          <t xml:space="preserve">Incluir el número del acto administrativo mediante el cuál se otorgo la concesión. Donde se relacione la información de importancia de la siguiente forma: NÚMERO DE ACTO ADMINISTRATIVO - AUTORIDAD AMBIENTAL QUE OTORGA LA CONCESIÓN - VIGENCIA DE LA CONCESIÓN.
</t>
        </r>
        <r>
          <rPr>
            <sz val="10"/>
            <color rgb="FF000000"/>
            <rFont val="Tahoma"/>
            <family val="2"/>
          </rPr>
          <t xml:space="preserve">
</t>
        </r>
        <r>
          <rPr>
            <b/>
            <sz val="10"/>
            <color rgb="FF000000"/>
            <rFont val="Calibri"/>
            <family val="2"/>
            <scheme val="minor"/>
          </rPr>
          <t xml:space="preserve">NOTA: </t>
        </r>
        <r>
          <rPr>
            <sz val="10"/>
            <color rgb="FF000000"/>
            <rFont val="Calibri"/>
            <family val="2"/>
            <scheme val="minor"/>
          </rPr>
          <t>Esta información puede ser validad con las Direcciones que operan en cada sede y con la Dirección de Saneamiento Ambiental.</t>
        </r>
        <r>
          <rPr>
            <sz val="10"/>
            <color rgb="FF000000"/>
            <rFont val="Calibri"/>
            <family val="2"/>
            <scheme val="minor"/>
          </rPr>
          <t xml:space="preserve">
</t>
        </r>
      </text>
    </comment>
    <comment ref="T11" authorId="1" shapeId="0" xr:uid="{00000000-0006-0000-0200-000025000000}">
      <text>
        <r>
          <rPr>
            <sz val="10"/>
            <color rgb="FF000000"/>
            <rFont val="Arial"/>
            <family val="2"/>
          </rPr>
          <t>Escriba el número de la cuenta padre por cada sede o instalación según corresponda</t>
        </r>
        <r>
          <rPr>
            <b/>
            <sz val="10"/>
            <color rgb="FF000000"/>
            <rFont val="Arial"/>
            <family val="2"/>
          </rPr>
          <t xml:space="preserve">. </t>
        </r>
        <r>
          <rPr>
            <sz val="10"/>
            <color rgb="FF000000"/>
            <rFont val="Arial"/>
            <family val="2"/>
          </rPr>
          <t>Donde:</t>
        </r>
        <r>
          <rPr>
            <b/>
            <sz val="10"/>
            <color rgb="FF000000"/>
            <rFont val="Arial"/>
            <family val="2"/>
          </rPr>
          <t xml:space="preserve">
</t>
        </r>
        <r>
          <rPr>
            <b/>
            <sz val="10"/>
            <color rgb="FF000000"/>
            <rFont val="Arial"/>
            <family val="2"/>
          </rPr>
          <t>Cuenta padre:</t>
        </r>
        <r>
          <rPr>
            <sz val="10"/>
            <color rgb="FF000000"/>
            <rFont val="Arial"/>
            <family val="2"/>
          </rPr>
          <t xml:space="preserve"> o cuenta principal es la que abarca una cantidad especifica de cuentas asociadas a la prestación del servicio por sede o instalación particular. </t>
        </r>
      </text>
    </comment>
    <comment ref="U11" authorId="1" shapeId="0" xr:uid="{00000000-0006-0000-0200-000026000000}">
      <text>
        <r>
          <rPr>
            <sz val="10"/>
            <color rgb="FF000000"/>
            <rFont val="Arial"/>
            <family val="2"/>
          </rPr>
          <t>Escriba el número de la (s) cuenta (s) - NIE correspondiente a cada sede o instalación.</t>
        </r>
      </text>
    </comment>
    <comment ref="Y11" authorId="1" shapeId="0" xr:uid="{00000000-0006-0000-0200-000027000000}">
      <text>
        <r>
          <rPr>
            <sz val="10"/>
            <color rgb="FF000000"/>
            <rFont val="Arial"/>
            <family val="2"/>
          </rPr>
          <t>Relacione el porcentaje (%) de luminarias de alta eficacia que hay en la sede o instalación.</t>
        </r>
      </text>
    </comment>
    <comment ref="AC11" authorId="3" shapeId="0" xr:uid="{00000000-0006-0000-0200-000028000000}">
      <text>
        <r>
          <rPr>
            <b/>
            <sz val="10"/>
            <color rgb="FF000000"/>
            <rFont val="Tahoma"/>
            <family val="2"/>
          </rPr>
          <t>Maira Sofía  Muñoz Rodríguez:</t>
        </r>
        <r>
          <rPr>
            <sz val="10"/>
            <color rgb="FF000000"/>
            <rFont val="Tahoma"/>
            <family val="2"/>
          </rPr>
          <t xml:space="preserve">
</t>
        </r>
        <r>
          <rPr>
            <sz val="10"/>
            <color rgb="FF000000"/>
            <rFont val="Tahoma"/>
            <family val="2"/>
          </rPr>
          <t>Relacione los consumos de gasolina, gasóleo, fuel.</t>
        </r>
      </text>
    </comment>
    <comment ref="AD11" authorId="3" shapeId="0" xr:uid="{00000000-0006-0000-0200-000029000000}">
      <text>
        <r>
          <rPr>
            <b/>
            <sz val="10"/>
            <color rgb="FF000000"/>
            <rFont val="Tahoma"/>
            <family val="2"/>
          </rPr>
          <t>Maira Sofía  Muñoz Rodríguez:</t>
        </r>
        <r>
          <rPr>
            <sz val="10"/>
            <color rgb="FF000000"/>
            <rFont val="Tahoma"/>
            <family val="2"/>
          </rPr>
          <t xml:space="preserve">
</t>
        </r>
        <r>
          <rPr>
            <sz val="10"/>
            <color rgb="FF000000"/>
            <rFont val="Tahoma"/>
            <family val="2"/>
          </rPr>
          <t>Relacione el consumo de GLP, gas natural)</t>
        </r>
      </text>
    </comment>
    <comment ref="AE11" authorId="3" shapeId="0" xr:uid="{00000000-0006-0000-0200-00002A000000}">
      <text>
        <r>
          <rPr>
            <b/>
            <sz val="10"/>
            <color rgb="FF000000"/>
            <rFont val="Tahoma"/>
            <family val="2"/>
          </rPr>
          <t>Maira Sofía  Muñoz Rodríguez:</t>
        </r>
        <r>
          <rPr>
            <sz val="10"/>
            <color rgb="FF000000"/>
            <rFont val="Tahoma"/>
            <family val="2"/>
          </rPr>
          <t xml:space="preserve">
</t>
        </r>
        <r>
          <rPr>
            <sz val="10"/>
            <color rgb="FF000000"/>
            <rFont val="Tahoma"/>
            <family val="2"/>
          </rPr>
          <t>Relacione el consumo de carbón y leña</t>
        </r>
      </text>
    </comment>
    <comment ref="AN11" authorId="1" shapeId="0" xr:uid="{00000000-0006-0000-0200-00002B000000}">
      <text>
        <r>
          <rPr>
            <sz val="10"/>
            <color rgb="FF000000"/>
            <rFont val="Arial"/>
            <family val="2"/>
          </rPr>
          <t>Escriba la cantidad total de vehiculos propios por cada sede o instalación.</t>
        </r>
      </text>
    </comment>
    <comment ref="AO11" authorId="1" shapeId="0" xr:uid="{00000000-0006-0000-0200-00002C000000}">
      <text>
        <r>
          <rPr>
            <sz val="10"/>
            <color rgb="FF000000"/>
            <rFont val="Arial"/>
            <family val="2"/>
          </rPr>
          <t>Escriba la cantidad total de vehiculos arrendados por cada sede o instalación.</t>
        </r>
      </text>
    </comment>
    <comment ref="AP11" authorId="1" shapeId="0" xr:uid="{00000000-0006-0000-0200-00002D000000}">
      <text>
        <r>
          <rPr>
            <sz val="10"/>
            <color rgb="FF000000"/>
            <rFont val="Arial"/>
            <family val="2"/>
          </rPr>
          <t>Escriba la cantidad total de motos arrendadas por cada sede o instalación.</t>
        </r>
      </text>
    </comment>
    <comment ref="AQ11" authorId="1" shapeId="0" xr:uid="{00000000-0006-0000-0200-00002E000000}">
      <text>
        <r>
          <rPr>
            <sz val="10"/>
            <color indexed="81"/>
            <rFont val="Arial"/>
            <family val="2"/>
          </rPr>
          <t>Escriba la cantidad total de equipos por cada sede o instalación.</t>
        </r>
      </text>
    </comment>
    <comment ref="AR11" authorId="1" shapeId="0" xr:uid="{00000000-0006-0000-0200-00002F000000}">
      <text>
        <r>
          <rPr>
            <sz val="10"/>
            <color indexed="81"/>
            <rFont val="Arial"/>
            <family val="2"/>
          </rPr>
          <t>Escriba la cantidad total de plantas de emergencia por cada sede o instalación</t>
        </r>
        <r>
          <rPr>
            <b/>
            <sz val="9"/>
            <color indexed="81"/>
            <rFont val="Tahoma"/>
            <family val="2"/>
          </rPr>
          <t>.</t>
        </r>
      </text>
    </comment>
    <comment ref="AS11" authorId="1" shapeId="0" xr:uid="{00000000-0006-0000-0200-000030000000}">
      <text>
        <r>
          <rPr>
            <sz val="10"/>
            <color rgb="FF000000"/>
            <rFont val="Arial"/>
            <family val="2"/>
          </rPr>
          <t>Escriba la cantidad total de tanques de almacenamiento por cada sede o instalación</t>
        </r>
        <r>
          <rPr>
            <b/>
            <sz val="9"/>
            <color rgb="FF000000"/>
            <rFont val="Tahoma"/>
            <family val="2"/>
          </rPr>
          <t>.</t>
        </r>
      </text>
    </comment>
    <comment ref="AI485" authorId="1" shapeId="0" xr:uid="{00000000-0006-0000-0200-000031000000}">
      <text>
        <r>
          <rPr>
            <sz val="10"/>
            <color indexed="81"/>
            <rFont val="Arial"/>
            <family val="2"/>
          </rPr>
          <t>Escriba la cantidad total de dispositivos de iluminación de alta eficiencia por cada sede o instalación.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Martha Patricia Cruz Moreno</author>
    <author>Laura Tatiana Castro Casillo</author>
    <author>Maira Sofía  Muñoz Rodríguez</author>
  </authors>
  <commentList>
    <comment ref="C9" authorId="0" shapeId="0" xr:uid="{00000000-0006-0000-0300-000001000000}">
      <text>
        <r>
          <rPr>
            <sz val="10"/>
            <color rgb="FF000000"/>
            <rFont val="Arial"/>
            <family val="2"/>
          </rPr>
          <t xml:space="preserve">Clasifique como sede o instalación según el listado desplegable. Donde:
</t>
        </r>
        <r>
          <rPr>
            <b/>
            <sz val="10"/>
            <color rgb="FF000000"/>
            <rFont val="Arial"/>
            <family val="2"/>
          </rPr>
          <t>Sede:</t>
        </r>
        <r>
          <rPr>
            <sz val="10"/>
            <color rgb="FF000000"/>
            <rFont val="Arial"/>
            <family val="2"/>
          </rPr>
          <t xml:space="preserve"> se define como un sitio delimitado físicamente que puede estar compuesto por uno o más predios, que pueden ser o no propiedad de la EAAB – ESP, en los cuales se encuentran instalaciones donde la Empresa desarrolla sus actividades, productos o servicios.
</t>
        </r>
        <r>
          <rPr>
            <b/>
            <sz val="10"/>
            <color rgb="FF000000"/>
            <rFont val="Arial"/>
            <family val="2"/>
          </rPr>
          <t>Instalación:</t>
        </r>
        <r>
          <rPr>
            <sz val="10"/>
            <color rgb="FF000000"/>
            <rFont val="Arial"/>
            <family val="2"/>
          </rPr>
          <t xml:space="preserve"> edificaciones e infraestructura que se encuentra en las sedes de la EAAB – ESP y otros elementos de operación bajo el control de la Empresa que se pueden encontrar por fuera de una sede.  </t>
        </r>
      </text>
    </comment>
    <comment ref="D9" authorId="1" shapeId="0" xr:uid="{00000000-0006-0000-0300-000002000000}">
      <text>
        <r>
          <rPr>
            <sz val="10"/>
            <color rgb="FF000000"/>
            <rFont val="Arial"/>
            <family val="2"/>
          </rPr>
          <t xml:space="preserve">Escriba el nombre completo de la sede o isntalación </t>
        </r>
      </text>
    </comment>
    <comment ref="F10" authorId="2" shapeId="0" xr:uid="{00000000-0006-0000-0300-000003000000}">
      <text>
        <r>
          <rPr>
            <b/>
            <sz val="10"/>
            <color rgb="FF000000"/>
            <rFont val="Tahoma"/>
            <family val="2"/>
          </rPr>
          <t>Maira Sofía  Muñoz Rodríguez:</t>
        </r>
        <r>
          <rPr>
            <sz val="10"/>
            <color rgb="FF000000"/>
            <rFont val="Tahoma"/>
            <family val="2"/>
          </rPr>
          <t xml:space="preserve">
</t>
        </r>
        <r>
          <rPr>
            <sz val="10"/>
            <color rgb="FF000000"/>
            <rFont val="Tahoma"/>
            <family val="2"/>
          </rPr>
          <t>Marcar con una "X" los tipos de residuos que se generan en la sede o instalación.</t>
        </r>
      </text>
    </comment>
    <comment ref="Q10" authorId="2" shapeId="0" xr:uid="{00000000-0006-0000-0300-000004000000}">
      <text>
        <r>
          <rPr>
            <b/>
            <sz val="10"/>
            <color rgb="FF000000"/>
            <rFont val="Tahoma"/>
            <family val="2"/>
          </rPr>
          <t>Maira Sofía  Muñoz Rodríguez:</t>
        </r>
        <r>
          <rPr>
            <sz val="10"/>
            <color rgb="FF000000"/>
            <rFont val="Tahoma"/>
            <family val="2"/>
          </rPr>
          <t xml:space="preserve">
</t>
        </r>
        <r>
          <rPr>
            <sz val="10"/>
            <color rgb="FF000000"/>
            <rFont val="Tahoma"/>
            <family val="2"/>
          </rPr>
          <t xml:space="preserve">Relacionar las fuentes de generación de residuos teniendo en cuenta las actividades que se desarrollan en la sede o instalación. Por ejemplo: talleresn de mecánicas, laboratorios, talleres de artes gráficas, actividades administrativas, almacenes, bodegas, tratamiento de agua cruda, tratamiento de agua residual. </t>
        </r>
      </text>
    </comment>
    <comment ref="AN10" authorId="2" shapeId="0" xr:uid="{00000000-0006-0000-0300-000005000000}">
      <text>
        <r>
          <rPr>
            <b/>
            <sz val="10"/>
            <color rgb="FF000000"/>
            <rFont val="Tahoma"/>
            <family val="2"/>
          </rPr>
          <t>Maira Sofía  Muñoz Rodríguez:</t>
        </r>
        <r>
          <rPr>
            <sz val="10"/>
            <color rgb="FF000000"/>
            <rFont val="Tahoma"/>
            <family val="2"/>
          </rPr>
          <t xml:space="preserve">
</t>
        </r>
        <r>
          <rPr>
            <sz val="10"/>
            <color rgb="FF000000"/>
            <rFont val="Tahoma"/>
            <family val="2"/>
          </rPr>
          <t>Describa la gestión realizada en la sede o instalación para este tripo de residuo. Indicar si se realiza aprovechamiento y relacionar la empresa o el gestor a quien se le entrega.</t>
        </r>
      </text>
    </comment>
    <comment ref="AO10" authorId="2" shapeId="0" xr:uid="{00000000-0006-0000-0300-000006000000}">
      <text>
        <r>
          <rPr>
            <b/>
            <sz val="10"/>
            <color rgb="FF000000"/>
            <rFont val="Tahoma"/>
            <family val="2"/>
          </rPr>
          <t>Maira Sofía  Muñoz Rodríguez:</t>
        </r>
        <r>
          <rPr>
            <sz val="10"/>
            <color rgb="FF000000"/>
            <rFont val="Tahoma"/>
            <family val="2"/>
          </rPr>
          <t xml:space="preserve">
</t>
        </r>
        <r>
          <rPr>
            <sz val="10"/>
            <color rgb="FF000000"/>
            <rFont val="Calibri"/>
            <family val="2"/>
            <scheme val="minor"/>
          </rPr>
          <t>Describa la gestión realizada en la sede o instalación para este tripo de residuo. Indicar si se realiza aprovechamiento y relacionar la empresa o el gestor a quien se le entrega.</t>
        </r>
        <r>
          <rPr>
            <sz val="10"/>
            <color rgb="FF000000"/>
            <rFont val="Calibri"/>
            <family val="2"/>
            <scheme val="minor"/>
          </rPr>
          <t xml:space="preserve">
</t>
        </r>
      </text>
    </comment>
    <comment ref="AP10" authorId="2" shapeId="0" xr:uid="{00000000-0006-0000-0300-000007000000}">
      <text>
        <r>
          <rPr>
            <b/>
            <sz val="10"/>
            <color rgb="FF000000"/>
            <rFont val="Tahoma"/>
            <family val="2"/>
          </rPr>
          <t>Maira Sofía  Muñoz Rodríguez:</t>
        </r>
        <r>
          <rPr>
            <sz val="10"/>
            <color rgb="FF000000"/>
            <rFont val="Tahoma"/>
            <family val="2"/>
          </rPr>
          <t xml:space="preserve">
</t>
        </r>
        <r>
          <rPr>
            <sz val="10"/>
            <color rgb="FF000000"/>
            <rFont val="Calibri"/>
            <family val="2"/>
            <scheme val="minor"/>
          </rPr>
          <t>Describa la gestión realizada en la sede o instalación para este tripo de residuo. Indicar si se realiza aprovechamiento y relacionar la empresa o el gestor a quien se le entrega.</t>
        </r>
        <r>
          <rPr>
            <sz val="10"/>
            <color rgb="FF000000"/>
            <rFont val="Calibri"/>
            <family val="2"/>
            <scheme val="minor"/>
          </rPr>
          <t xml:space="preserve">
</t>
        </r>
      </text>
    </comment>
    <comment ref="AQ10" authorId="2" shapeId="0" xr:uid="{00000000-0006-0000-0300-000008000000}">
      <text>
        <r>
          <rPr>
            <b/>
            <sz val="10"/>
            <color rgb="FF000000"/>
            <rFont val="Tahoma"/>
            <family val="2"/>
          </rPr>
          <t>Maira Sofía  Muñoz Rodríguez:</t>
        </r>
        <r>
          <rPr>
            <sz val="10"/>
            <color rgb="FF000000"/>
            <rFont val="Tahoma"/>
            <family val="2"/>
          </rPr>
          <t xml:space="preserve">
</t>
        </r>
        <r>
          <rPr>
            <sz val="10"/>
            <color rgb="FF000000"/>
            <rFont val="Calibri"/>
            <family val="2"/>
          </rPr>
          <t xml:space="preserve">Describa la gestión realizada en la sede o instalación para este tripo de residuo. Indicar si se realiza aprovechamiento y relacionar la empresa o el gestor a quien se le entrega.
</t>
        </r>
      </text>
    </comment>
    <comment ref="Y11" authorId="2" shapeId="0" xr:uid="{00000000-0006-0000-0300-000009000000}">
      <text>
        <r>
          <rPr>
            <b/>
            <sz val="10"/>
            <color rgb="FF000000"/>
            <rFont val="Tahoma"/>
            <family val="2"/>
          </rPr>
          <t>Maira Sofía  Muñoz Rodríguez:</t>
        </r>
        <r>
          <rPr>
            <sz val="10"/>
            <color rgb="FF000000"/>
            <rFont val="Tahoma"/>
            <family val="2"/>
          </rPr>
          <t xml:space="preserve">
</t>
        </r>
        <r>
          <rPr>
            <sz val="10"/>
            <color rgb="FF000000"/>
            <rFont val="Tahoma"/>
            <family val="2"/>
          </rPr>
          <t>Relacionar la cantidad de cada uno de los elementos para almacenamiento temporal de residuos ordinarios.</t>
        </r>
      </text>
    </comment>
    <comment ref="R13" authorId="2" shapeId="0" xr:uid="{00000000-0006-0000-0300-00000A000000}">
      <text>
        <r>
          <rPr>
            <b/>
            <sz val="10"/>
            <color rgb="FF000000"/>
            <rFont val="Tahoma"/>
            <family val="2"/>
          </rPr>
          <t>Maira Sofía  Muñoz Rodríguez:</t>
        </r>
        <r>
          <rPr>
            <sz val="10"/>
            <color rgb="FF000000"/>
            <rFont val="Tahoma"/>
            <family val="2"/>
          </rPr>
          <t xml:space="preserve">
</t>
        </r>
        <r>
          <rPr>
            <sz val="10"/>
            <color rgb="FF000000"/>
            <rFont val="Tahoma"/>
            <family val="2"/>
          </rPr>
          <t>Relacionar "SI" o "NO" según corresponda.</t>
        </r>
      </text>
    </comment>
    <comment ref="S13" authorId="1" shapeId="0" xr:uid="{00000000-0006-0000-0300-00000B000000}">
      <text>
        <r>
          <rPr>
            <sz val="10"/>
            <color rgb="FF000000"/>
            <rFont val="Arial"/>
            <family val="2"/>
          </rPr>
          <t>Indicar si el espacio de almacenamiento temporal de residuos de la sede cumple con las condiciones técnicas mínimas requeridas teniendo en cuenta los residuos generados.</t>
        </r>
      </text>
    </comment>
    <comment ref="T13" authorId="1" shapeId="0" xr:uid="{00000000-0006-0000-0300-00000C000000}">
      <text>
        <r>
          <rPr>
            <sz val="10"/>
            <color rgb="FF000000"/>
            <rFont val="Arial"/>
            <family val="2"/>
          </rPr>
          <t>Relacionar las adecuaciones necesarias para dar cumplimiento a las condiciones técnicas mínimas requeridas.</t>
        </r>
      </text>
    </comment>
    <comment ref="U13" authorId="1" shapeId="0" xr:uid="{00000000-0006-0000-0300-00000D000000}">
      <text>
        <r>
          <rPr>
            <sz val="10"/>
            <color rgb="FF000000"/>
            <rFont val="Arial"/>
            <family val="2"/>
          </rPr>
          <t xml:space="preserve">Escriba el número de la (s) cuenta (s) del recibo de aseo asociada a cada sede o instalación </t>
        </r>
      </text>
    </comment>
    <comment ref="V13" authorId="1" shapeId="0" xr:uid="{00000000-0006-0000-0300-00000E000000}">
      <text>
        <r>
          <rPr>
            <sz val="10"/>
            <color rgb="FF000000"/>
            <rFont val="Arial"/>
            <family val="2"/>
          </rPr>
          <t xml:space="preserve">Escriba el nombre de la empresa que presta el servicio público de aseo a cada sede o instalación. Por ejemplo: LIME, CIUDAD LIMPIA, BOGOTÁ LIMPIA, ÁREA LIMPIA, PROMOAMBIENTAL
</t>
        </r>
      </text>
    </comment>
    <comment ref="W13" authorId="1" shapeId="0" xr:uid="{00000000-0006-0000-0300-00000F000000}">
      <text>
        <r>
          <rPr>
            <sz val="10"/>
            <color rgb="FF000000"/>
            <rFont val="Arial"/>
            <family val="2"/>
          </rPr>
          <t xml:space="preserve">Escriba la clase de uso actual de cada sede o instalación en el cual se presta el servicio público de aseo de acuerdo con la utilización que éste tiene. Puede ser: pequeño productor o gran productor, residencial o comercial, etc.
</t>
        </r>
        <r>
          <rPr>
            <sz val="10"/>
            <color rgb="FF000000"/>
            <rFont val="Arial"/>
            <family val="2"/>
          </rPr>
          <t xml:space="preserve">
</t>
        </r>
      </text>
    </comment>
    <comment ref="X13" authorId="0" shapeId="0" xr:uid="{00000000-0006-0000-0300-000010000000}">
      <text>
        <r>
          <rPr>
            <sz val="9"/>
            <color rgb="FF000000"/>
            <rFont val="Tahoma"/>
            <family val="2"/>
          </rPr>
          <t xml:space="preserve">Escriba el convenio de asociación con la organización de recicladores y la fecha de vigencia que atiende la sede o instalación.
</t>
        </r>
        <r>
          <rPr>
            <sz val="9"/>
            <color rgb="FF000000"/>
            <rFont val="Tahoma"/>
            <family val="2"/>
          </rPr>
          <t>Por ejemplo: CONVENIO EAAB-PEDRO LEON TABUCHI (Vigente desdes 2011). Si no cuenta con convenio relacionar "NO APLICA".</t>
        </r>
      </text>
    </comment>
    <comment ref="AC13" authorId="2" shapeId="0" xr:uid="{00000000-0006-0000-0300-000011000000}">
      <text>
        <r>
          <rPr>
            <b/>
            <sz val="10"/>
            <color rgb="FF000000"/>
            <rFont val="Tahoma"/>
            <family val="2"/>
          </rPr>
          <t>Maira Sofía  Muñoz Rodríguez:</t>
        </r>
        <r>
          <rPr>
            <sz val="10"/>
            <color rgb="FF000000"/>
            <rFont val="Tahoma"/>
            <family val="2"/>
          </rPr>
          <t xml:space="preserve">
</t>
        </r>
        <r>
          <rPr>
            <sz val="10"/>
            <color rgb="FF000000"/>
            <rFont val="Tahoma"/>
            <family val="2"/>
          </rPr>
          <t>Describir si el número de elementos para almacenamiento temporal es suficiente o indicar cuántos adicionales se requieren para una adecuada gestión</t>
        </r>
      </text>
    </comment>
    <comment ref="AD13" authorId="2" shapeId="0" xr:uid="{00000000-0006-0000-0300-000012000000}">
      <text>
        <r>
          <rPr>
            <b/>
            <sz val="10"/>
            <color rgb="FF000000"/>
            <rFont val="Tahoma"/>
            <family val="2"/>
          </rPr>
          <t>Maira Sofía  Muñoz Rodríguez:</t>
        </r>
        <r>
          <rPr>
            <sz val="10"/>
            <color rgb="FF000000"/>
            <rFont val="Tahoma"/>
            <family val="2"/>
          </rPr>
          <t xml:space="preserve">
</t>
        </r>
        <r>
          <rPr>
            <sz val="10"/>
            <color rgb="FF000000"/>
            <rFont val="Tahoma"/>
            <family val="2"/>
          </rPr>
          <t>Relacionar el o los tipos de RESPEL que se generan en la sede y/o instalación.</t>
        </r>
      </text>
    </comment>
    <comment ref="AE13" authorId="2" shapeId="0" xr:uid="{00000000-0006-0000-0300-000013000000}">
      <text>
        <r>
          <rPr>
            <b/>
            <sz val="10"/>
            <color rgb="FF000000"/>
            <rFont val="Tahoma"/>
            <family val="2"/>
          </rPr>
          <t>Maira Sofía  Muñoz Rodríguez:</t>
        </r>
        <r>
          <rPr>
            <sz val="10"/>
            <color rgb="FF000000"/>
            <rFont val="Tahoma"/>
            <family val="2"/>
          </rPr>
          <t xml:space="preserve">
</t>
        </r>
        <r>
          <rPr>
            <sz val="10"/>
            <color rgb="FF000000"/>
            <rFont val="Tahoma"/>
            <family val="2"/>
          </rPr>
          <t>Relacionar el cálculo de la media móvil de la vigencia anterior.</t>
        </r>
      </text>
    </comment>
    <comment ref="AF13" authorId="2" shapeId="0" xr:uid="{00000000-0006-0000-0300-000014000000}">
      <text>
        <r>
          <rPr>
            <b/>
            <sz val="10"/>
            <color rgb="FF000000"/>
            <rFont val="Tahoma"/>
            <family val="2"/>
          </rPr>
          <t>Maira Sofía  Muñoz Rodríguez:</t>
        </r>
        <r>
          <rPr>
            <sz val="10"/>
            <color rgb="FF000000"/>
            <rFont val="Tahoma"/>
            <family val="2"/>
          </rPr>
          <t xml:space="preserve">
</t>
        </r>
        <r>
          <rPr>
            <sz val="10"/>
            <color rgb="FF000000"/>
            <rFont val="Tahoma"/>
            <family val="2"/>
          </rPr>
          <t>Relacionar el tipo de generador de RESPEL (grande, mediano, pequeño generador).</t>
        </r>
      </text>
    </comment>
    <comment ref="AG13" authorId="1" shapeId="0" xr:uid="{00000000-0006-0000-0300-000015000000}">
      <text>
        <r>
          <rPr>
            <sz val="10"/>
            <color rgb="FF000000"/>
            <rFont val="Arial"/>
            <family val="2"/>
          </rPr>
          <t>Mencione si cuenta o no con registro de generador de residuos peligrosos - RESPEL en la (s) sede (s) o instalación (es).</t>
        </r>
      </text>
    </comment>
    <comment ref="AH13" authorId="2" shapeId="0" xr:uid="{00000000-0006-0000-0300-000016000000}">
      <text>
        <r>
          <rPr>
            <b/>
            <sz val="10"/>
            <color rgb="FF000000"/>
            <rFont val="Tahoma"/>
            <family val="2"/>
          </rPr>
          <t>Maira Sofía  Muñoz Rodríguez:</t>
        </r>
        <r>
          <rPr>
            <sz val="10"/>
            <color rgb="FF000000"/>
            <rFont val="Tahoma"/>
            <family val="2"/>
          </rPr>
          <t xml:space="preserve">
</t>
        </r>
        <r>
          <rPr>
            <sz val="10"/>
            <color rgb="FF000000"/>
            <rFont val="Tahoma"/>
            <family val="2"/>
          </rPr>
          <t>Indicar el número de PIN de obra en el cuál se reporta la generación de RCD. En otros casos, diligenciar "NO APLICA".</t>
        </r>
      </text>
    </comment>
    <comment ref="AI13" authorId="2" shapeId="0" xr:uid="{00000000-0006-0000-0300-000017000000}">
      <text>
        <r>
          <rPr>
            <b/>
            <sz val="10"/>
            <color rgb="FF000000"/>
            <rFont val="Tahoma"/>
            <family val="2"/>
          </rPr>
          <t>Maira Sofía  Muñoz Rodríguez:</t>
        </r>
        <r>
          <rPr>
            <sz val="10"/>
            <color rgb="FF000000"/>
            <rFont val="Tahoma"/>
            <family val="2"/>
          </rPr>
          <t xml:space="preserve">
</t>
        </r>
        <r>
          <rPr>
            <sz val="10"/>
            <color rgb="FF000000"/>
            <rFont val="Tahoma"/>
            <family val="2"/>
          </rPr>
          <t>Relacionar si cuenta con registro de acopiador de llantas</t>
        </r>
      </text>
    </comment>
    <comment ref="AJ13" authorId="2" shapeId="0" xr:uid="{00000000-0006-0000-0300-000018000000}">
      <text>
        <r>
          <rPr>
            <b/>
            <sz val="10"/>
            <color rgb="FF000000"/>
            <rFont val="Tahoma"/>
            <family val="2"/>
          </rPr>
          <t>Maira Sofía  Muñoz Rodríguez:</t>
        </r>
        <r>
          <rPr>
            <sz val="10"/>
            <color rgb="FF000000"/>
            <rFont val="Tahoma"/>
            <family val="2"/>
          </rPr>
          <t xml:space="preserve">
</t>
        </r>
        <r>
          <rPr>
            <sz val="10"/>
            <color rgb="FF000000"/>
            <rFont val="Tahoma"/>
            <family val="2"/>
          </rPr>
          <t>Indicar el equipo que genera aceite usado (plantas eléctricas, ascensores, vehículos etc).</t>
        </r>
      </text>
    </comment>
    <comment ref="AK13" authorId="1" shapeId="0" xr:uid="{00000000-0006-0000-0300-000019000000}">
      <text>
        <r>
          <rPr>
            <sz val="10"/>
            <color rgb="FF000000"/>
            <rFont val="Arial"/>
            <family val="2"/>
          </rPr>
          <t xml:space="preserve">Mencione si cuenta o no con registro de acopiador primario de aceites usados en la (s) sede (s) o instalación (es) según la lista desplegable. </t>
        </r>
      </text>
    </comment>
    <comment ref="AL13" authorId="2" shapeId="0" xr:uid="{00000000-0006-0000-0300-00001A000000}">
      <text>
        <r>
          <rPr>
            <b/>
            <sz val="10"/>
            <color rgb="FF000000"/>
            <rFont val="Tahoma"/>
            <family val="2"/>
          </rPr>
          <t>Maira Sofía  Muñoz Rodríguez:</t>
        </r>
        <r>
          <rPr>
            <sz val="10"/>
            <color rgb="FF000000"/>
            <rFont val="Tahoma"/>
            <family val="2"/>
          </rPr>
          <t xml:space="preserve">
</t>
        </r>
        <r>
          <rPr>
            <sz val="10"/>
            <color rgb="FF000000"/>
            <rFont val="Tahoma"/>
            <family val="2"/>
          </rPr>
          <t>Relacionar si cuenta con el registro de generador de aceite vegetal usado.</t>
        </r>
      </text>
    </comment>
    <comment ref="AM13" authorId="2" shapeId="0" xr:uid="{00000000-0006-0000-0300-00001B000000}">
      <text>
        <r>
          <rPr>
            <b/>
            <sz val="10"/>
            <color rgb="FF000000"/>
            <rFont val="Tahoma"/>
            <family val="2"/>
          </rPr>
          <t>Maira Sofía  Muñoz Rodríguez:</t>
        </r>
        <r>
          <rPr>
            <sz val="10"/>
            <color rgb="FF000000"/>
            <rFont val="Tahoma"/>
            <family val="2"/>
          </rPr>
          <t xml:space="preserve">
</t>
        </r>
        <r>
          <rPr>
            <sz val="10"/>
            <color rgb="FF000000"/>
            <rFont val="Tahoma"/>
            <family val="2"/>
          </rPr>
          <t>Describir si se realiza o no aprovechamiento del AVU y el gestor a quien se le entrega.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Martha Patricia Cruz Moreno</author>
    <author>Laura Tatiana Castro Casillo</author>
    <author>USUARIO</author>
    <author>Maira Sofía  Muñoz Rodríguez</author>
  </authors>
  <commentList>
    <comment ref="C9" authorId="0" shapeId="0" xr:uid="{00000000-0006-0000-0400-000001000000}">
      <text>
        <r>
          <rPr>
            <sz val="10"/>
            <color rgb="FF000000"/>
            <rFont val="Arial"/>
            <family val="2"/>
          </rPr>
          <t xml:space="preserve">Clasifique como sede o instalación según el listado desplegable. Donde:
</t>
        </r>
        <r>
          <rPr>
            <b/>
            <sz val="10"/>
            <color rgb="FF000000"/>
            <rFont val="Arial"/>
            <family val="2"/>
          </rPr>
          <t>Sede:</t>
        </r>
        <r>
          <rPr>
            <sz val="10"/>
            <color rgb="FF000000"/>
            <rFont val="Arial"/>
            <family val="2"/>
          </rPr>
          <t xml:space="preserve"> se define como un sitio delimitado físicamente que puede estar compuesto por uno o más predios, que pueden ser o no propiedad de la EAAB – ESP, en los cuales se encuentran instalaciones donde la Empresa desarrolla sus actividades, productos o servicios.
</t>
        </r>
        <r>
          <rPr>
            <b/>
            <sz val="10"/>
            <color rgb="FF000000"/>
            <rFont val="Arial"/>
            <family val="2"/>
          </rPr>
          <t>Instalación:</t>
        </r>
        <r>
          <rPr>
            <sz val="10"/>
            <color rgb="FF000000"/>
            <rFont val="Arial"/>
            <family val="2"/>
          </rPr>
          <t xml:space="preserve"> edificaciones e infraestructura que se encuentra en las sedes de la EAAB – ESP y otros elementos de operación bajo el control de la Empresa que se pueden encontrar por fuera de una sede.  </t>
        </r>
      </text>
    </comment>
    <comment ref="D9" authorId="1" shapeId="0" xr:uid="{00000000-0006-0000-0400-000002000000}">
      <text>
        <r>
          <rPr>
            <sz val="10"/>
            <color rgb="FF000000"/>
            <rFont val="Arial"/>
            <family val="2"/>
          </rPr>
          <t xml:space="preserve">Escriba el nombre completo de la sede o isntalación </t>
        </r>
      </text>
    </comment>
    <comment ref="E9" authorId="1" shapeId="0" xr:uid="{00000000-0006-0000-0400-000003000000}">
      <text>
        <r>
          <rPr>
            <sz val="10"/>
            <color rgb="FF000000"/>
            <rFont val="Arial"/>
            <family val="2"/>
          </rPr>
          <t>Escriba la información sobre el uso de publicidad visual exterior de la (s) sede (s) o instalación (es)</t>
        </r>
      </text>
    </comment>
    <comment ref="H9" authorId="2" shapeId="0" xr:uid="{00000000-0006-0000-0400-000004000000}">
      <text>
        <r>
          <rPr>
            <sz val="9"/>
            <color rgb="FF000000"/>
            <rFont val="Tahoma"/>
            <family val="2"/>
          </rPr>
          <t>Escriba si en la sede se generan emisiones atmosféricas por fuentes fijas.</t>
        </r>
      </text>
    </comment>
    <comment ref="P9" authorId="1" shapeId="0" xr:uid="{00000000-0006-0000-0400-000005000000}">
      <text>
        <r>
          <rPr>
            <sz val="10"/>
            <color rgb="FF000000"/>
            <rFont val="Arial"/>
            <family val="2"/>
          </rPr>
          <t>Si se presenta alguna observación escribala.</t>
        </r>
      </text>
    </comment>
    <comment ref="E10" authorId="3" shapeId="0" xr:uid="{00000000-0006-0000-0400-000006000000}">
      <text>
        <r>
          <rPr>
            <b/>
            <sz val="10"/>
            <color rgb="FF000000"/>
            <rFont val="Tahoma"/>
            <family val="2"/>
          </rPr>
          <t>Maira Sofía  Muñoz Rodríguez:</t>
        </r>
        <r>
          <rPr>
            <sz val="10"/>
            <color rgb="FF000000"/>
            <rFont val="Tahoma"/>
            <family val="2"/>
          </rPr>
          <t xml:space="preserve">
</t>
        </r>
        <r>
          <rPr>
            <sz val="10"/>
            <color rgb="FF000000"/>
            <rFont val="Tahoma"/>
            <family val="2"/>
          </rPr>
          <t>Relacionar la información del registro de valla (si aplica), donde consolide la información de esta forma: NÚMERO DE REGISTRO - AUTORIDAD AMBIENTAL QUE LO EXPIDE - FECHA DE VIGENCIA</t>
        </r>
      </text>
    </comment>
    <comment ref="F10" authorId="3" shapeId="0" xr:uid="{00000000-0006-0000-0400-000007000000}">
      <text>
        <r>
          <rPr>
            <b/>
            <sz val="10"/>
            <color rgb="FF000000"/>
            <rFont val="Tahoma"/>
            <family val="2"/>
          </rPr>
          <t>Maira Sofía  Muñoz Rodríguez:</t>
        </r>
        <r>
          <rPr>
            <sz val="10"/>
            <color rgb="FF000000"/>
            <rFont val="Tahoma"/>
            <family val="2"/>
          </rPr>
          <t xml:space="preserve">
</t>
        </r>
        <r>
          <rPr>
            <sz val="10"/>
            <color rgb="FF000000"/>
            <rFont val="Calibri"/>
            <family val="2"/>
            <scheme val="minor"/>
          </rPr>
          <t>Relacionar la información del registro de avisos en fachada (si aplica), donde consolide la información de esta forma: NÚMERO DE REGISTRO - AUTORIDAD AMBIENTAL QUE LO EXPIDE - FECHA DE VIGENCIA</t>
        </r>
        <r>
          <rPr>
            <sz val="10"/>
            <color rgb="FF000000"/>
            <rFont val="Calibri"/>
            <family val="2"/>
            <scheme val="minor"/>
          </rPr>
          <t xml:space="preserve">
</t>
        </r>
      </text>
    </comment>
    <comment ref="I10" authorId="3" shapeId="0" xr:uid="{00000000-0006-0000-0400-000008000000}">
      <text>
        <r>
          <rPr>
            <b/>
            <sz val="10"/>
            <color rgb="FF000000"/>
            <rFont val="Tahoma"/>
            <family val="2"/>
          </rPr>
          <t>Maira Sofía  Muñoz Rodríguez:</t>
        </r>
        <r>
          <rPr>
            <sz val="10"/>
            <color rgb="FF000000"/>
            <rFont val="Tahoma"/>
            <family val="2"/>
          </rPr>
          <t xml:space="preserve">
</t>
        </r>
        <r>
          <rPr>
            <sz val="10"/>
            <color rgb="FF000000"/>
            <rFont val="Tahoma"/>
            <family val="2"/>
          </rPr>
          <t>Relacionar si la sede o instalación realiza vertimientos con descargas en la red de alcantarillado</t>
        </r>
      </text>
    </comment>
    <comment ref="J10" authorId="3" shapeId="0" xr:uid="{00000000-0006-0000-0400-000009000000}">
      <text>
        <r>
          <rPr>
            <b/>
            <sz val="10"/>
            <color rgb="FF000000"/>
            <rFont val="Tahoma"/>
            <family val="2"/>
          </rPr>
          <t>Maira Sofía  Muñoz Rodríguez:</t>
        </r>
        <r>
          <rPr>
            <sz val="10"/>
            <color rgb="FF000000"/>
            <rFont val="Tahoma"/>
            <family val="2"/>
          </rPr>
          <t xml:space="preserve">
</t>
        </r>
        <r>
          <rPr>
            <sz val="10"/>
            <color rgb="FF000000"/>
            <rFont val="Calibri"/>
            <family val="2"/>
            <scheme val="minor"/>
          </rPr>
          <t>Relacionar si la sede o instalación realiza vertimientos con descargas en fuentes hídricas superficiales o el suelo</t>
        </r>
      </text>
    </comment>
    <comment ref="K10" authorId="3" shapeId="0" xr:uid="{00000000-0006-0000-0400-00000A000000}">
      <text>
        <r>
          <rPr>
            <b/>
            <sz val="10"/>
            <color rgb="FF000000"/>
            <rFont val="Tahoma"/>
            <family val="2"/>
          </rPr>
          <t>Maira Sofía  Muñoz Rodríguez:</t>
        </r>
        <r>
          <rPr>
            <sz val="10"/>
            <color rgb="FF000000"/>
            <rFont val="Tahoma"/>
            <family val="2"/>
          </rPr>
          <t xml:space="preserve">
</t>
        </r>
        <r>
          <rPr>
            <sz val="10"/>
            <color rgb="FF000000"/>
            <rFont val="Calibri"/>
            <family val="2"/>
            <scheme val="minor"/>
          </rPr>
          <t>Relacionar la información del permiso de vertimientos (si aplica), donde consolide la información de esta forma: NÚMERO DE REGISTRO - AUTORIDAD AMBIENTAL QUE LO EXPIDE - FECHA DE VIGENCIA</t>
        </r>
        <r>
          <rPr>
            <sz val="10"/>
            <color rgb="FF000000"/>
            <rFont val="Calibri"/>
            <family val="2"/>
            <scheme val="minor"/>
          </rPr>
          <t xml:space="preserve">
</t>
        </r>
      </text>
    </comment>
    <comment ref="L10" authorId="3" shapeId="0" xr:uid="{00000000-0006-0000-0400-00000B000000}">
      <text>
        <r>
          <rPr>
            <b/>
            <sz val="10"/>
            <color rgb="FF000000"/>
            <rFont val="Tahoma"/>
            <family val="2"/>
          </rPr>
          <t>Maira Sofía  Muñoz Rodríguez:</t>
        </r>
        <r>
          <rPr>
            <sz val="10"/>
            <color rgb="FF000000"/>
            <rFont val="Tahoma"/>
            <family val="2"/>
          </rPr>
          <t xml:space="preserve">
</t>
        </r>
        <r>
          <rPr>
            <sz val="10"/>
            <color rgb="FF000000"/>
            <rFont val="Tahoma"/>
            <family val="2"/>
          </rPr>
          <t>Relacione las prácticas sostenibles desarrolladas en la sede, tales como: techos verdes, jardines verticales, huertas urbanas, individuos arbóreos, biciparqueadero y fuentes no convencionales de energías renovables (FNCER).</t>
        </r>
      </text>
    </comment>
    <comment ref="M10" authorId="3" shapeId="0" xr:uid="{00000000-0006-0000-0400-00000C000000}">
      <text>
        <r>
          <rPr>
            <b/>
            <sz val="10"/>
            <color rgb="FF000000"/>
            <rFont val="Tahoma"/>
            <family val="2"/>
          </rPr>
          <t>Maira Sofía  Muñoz Rodríguez:</t>
        </r>
        <r>
          <rPr>
            <sz val="10"/>
            <color rgb="FF000000"/>
            <rFont val="Tahoma"/>
            <family val="2"/>
          </rPr>
          <t xml:space="preserve">
</t>
        </r>
        <r>
          <rPr>
            <sz val="10"/>
            <color rgb="FF000000"/>
            <rFont val="Tahoma"/>
            <family val="2"/>
          </rPr>
          <t>Relacionar los equipos operativos con los que cuenta la sede o instalación tales como: planta eléctrica, caldera, sistemas de bombeo, compresores, centros de cómputo, cuartos refrigerantes, entre otros y realizar una breve descripción de los mismos, que incluya: modelo, marca, tipo de combustible (gasolina, gas, diésel, eléctrico, híbrido u otro) y potencia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Martha Patricia Cruz Moreno</author>
    <author>Laura Tatiana Castro Casillo</author>
    <author>USUARIO</author>
  </authors>
  <commentList>
    <comment ref="C9" authorId="0" shapeId="0" xr:uid="{00000000-0006-0000-0500-000001000000}">
      <text>
        <r>
          <rPr>
            <sz val="10"/>
            <color indexed="81"/>
            <rFont val="Arial"/>
            <family val="2"/>
          </rPr>
          <t xml:space="preserve">Clasifique como sede o instalación según el listado desplegable. Donde:
</t>
        </r>
        <r>
          <rPr>
            <b/>
            <sz val="10"/>
            <color indexed="81"/>
            <rFont val="Arial"/>
            <family val="2"/>
          </rPr>
          <t>Sede</t>
        </r>
        <r>
          <rPr>
            <sz val="10"/>
            <color indexed="81"/>
            <rFont val="Arial"/>
            <family val="2"/>
          </rPr>
          <t xml:space="preserve">: se define como un sitio delimitado físicamente que puede estar compuesto por uno o más predios, que pueden ser o no propiedad de la EAAB – ESP, en los cuales se encuentran instalaciones donde la Empresa desarrolla sus actividades, productos o servicios.
</t>
        </r>
        <r>
          <rPr>
            <b/>
            <sz val="10"/>
            <color indexed="81"/>
            <rFont val="Arial"/>
            <family val="2"/>
          </rPr>
          <t>Instalación:</t>
        </r>
        <r>
          <rPr>
            <sz val="10"/>
            <color indexed="81"/>
            <rFont val="Arial"/>
            <family val="2"/>
          </rPr>
          <t xml:space="preserve"> edificaciones e infraestructura que se encuentra en las sedes de la EAAB – ESP y otros elementos de operación bajo el control de la Empresa que se pueden encontrar por fuera de una sede.  </t>
        </r>
      </text>
    </comment>
    <comment ref="D9" authorId="0" shapeId="0" xr:uid="{00000000-0006-0000-0500-000002000000}">
      <text>
        <r>
          <rPr>
            <sz val="9"/>
            <color rgb="FF000000"/>
            <rFont val="Tahoma"/>
            <family val="2"/>
          </rPr>
          <t>Escriba el nombre completo de la sede o instalación.</t>
        </r>
      </text>
    </comment>
    <comment ref="E9" authorId="1" shapeId="0" xr:uid="{00000000-0006-0000-0500-000003000000}">
      <text>
        <r>
          <rPr>
            <sz val="10"/>
            <color rgb="FF000000"/>
            <rFont val="Arial"/>
            <family val="2"/>
          </rPr>
          <t xml:space="preserve">Escriba la ubicación correspondiente a la sede o intalación. </t>
        </r>
      </text>
    </comment>
    <comment ref="F9" authorId="1" shapeId="0" xr:uid="{00000000-0006-0000-0500-000004000000}">
      <text>
        <r>
          <rPr>
            <sz val="10"/>
            <color rgb="FF000000"/>
            <rFont val="Arial"/>
            <family val="2"/>
          </rPr>
          <t>Escriba el área total de cada sede o instalación (m2, Ha, o cualquier otra unidad de área)</t>
        </r>
      </text>
    </comment>
    <comment ref="G9" authorId="2" shapeId="0" xr:uid="{00000000-0006-0000-0500-000005000000}">
      <text>
        <r>
          <rPr>
            <sz val="9"/>
            <color rgb="FF000000"/>
            <rFont val="Tahoma"/>
            <family val="2"/>
          </rPr>
          <t>Escriba si hay retiro de cobertura vegetal en la sede o instalacion.</t>
        </r>
      </text>
    </comment>
    <comment ref="H9" authorId="1" shapeId="0" xr:uid="{00000000-0006-0000-0500-000006000000}">
      <text>
        <r>
          <rPr>
            <sz val="10"/>
            <color indexed="81"/>
            <rFont val="Arial"/>
            <family val="2"/>
          </rPr>
          <t>Si se presenta alguna observación escribala.</t>
        </r>
      </text>
    </comment>
  </commentList>
</comments>
</file>

<file path=xl/sharedStrings.xml><?xml version="1.0" encoding="utf-8"?>
<sst xmlns="http://schemas.openxmlformats.org/spreadsheetml/2006/main" count="11643" uniqueCount="1825">
  <si>
    <t>LISTADO DE SEDES E INSTALACIONES EAAB-ESP</t>
  </si>
  <si>
    <t>ELABORÓ:</t>
  </si>
  <si>
    <t>REVISÓ:</t>
  </si>
  <si>
    <t>FECHA DE REVISION:</t>
  </si>
  <si>
    <t>#</t>
  </si>
  <si>
    <t>INFORMACIÓN GENERAL</t>
  </si>
  <si>
    <t>CONDICIONES AMBIENTALES DEL ENTORNO</t>
  </si>
  <si>
    <t>OBSERVACIONES</t>
  </si>
  <si>
    <t>1. CONSUMO DE AGUA</t>
  </si>
  <si>
    <t>USOS CRÍTICOS DEL AGUA</t>
  </si>
  <si>
    <t>2. GENERACIÓN DE VERTIMIENTOS</t>
  </si>
  <si>
    <t>3. CONSUMO DE ENERGÍA ELÉCTRICA</t>
  </si>
  <si>
    <t>6. GESTIÓN DEL CAMBIO CLIMÁTICO</t>
  </si>
  <si>
    <t>8. GENERACIÓN DE RESIDUOS</t>
  </si>
  <si>
    <t>9. USO DE PUBLICIDAD EXTERIOR VISUAL</t>
  </si>
  <si>
    <t>CLASIFICACIÓN</t>
  </si>
  <si>
    <t>NOMBRE</t>
  </si>
  <si>
    <t>TIPO</t>
  </si>
  <si>
    <t>PROPIEDAD</t>
  </si>
  <si>
    <t>ADMINISTRACIÓN</t>
  </si>
  <si>
    <t>MUNICIPIO</t>
  </si>
  <si>
    <t>LOCALIDAD</t>
  </si>
  <si>
    <t>BARRIO</t>
  </si>
  <si>
    <t>DIRECCIÓN DE
ACCESO</t>
  </si>
  <si>
    <t>COORDENADAS 
(PUNTO MEDIO)</t>
  </si>
  <si>
    <t>AUTORIDAD AMBIENTAL  COMPETENTE</t>
  </si>
  <si>
    <t>SEDE CONCERTADA PIGA</t>
  </si>
  <si>
    <t>TELEFONO</t>
  </si>
  <si>
    <t>HORARIO DE FUNCIONAMIENTO</t>
  </si>
  <si>
    <t>USUARIOS</t>
  </si>
  <si>
    <t>INFORMACION PREDIAL</t>
  </si>
  <si>
    <t>INSTALACIONES</t>
  </si>
  <si>
    <t>ÁREA QUE HACE USO DE LA INSTALACIÓN</t>
  </si>
  <si>
    <t>RIESGOS AMBIENTALES DE ORIGEN NATURAL QUE REPRESENTAN AMENAZAS</t>
  </si>
  <si>
    <t>RIESGOS AMBIENTALES POR EQUIPAMIENTOS EXTERNOS</t>
  </si>
  <si>
    <t>SISTEMA DE ÁREAS PROTEGIDAS</t>
  </si>
  <si>
    <t>REUSO O RECIRCULACIÓN DE AGUA</t>
  </si>
  <si>
    <t>PORCENTAJE ESTIMADO DE REUSO O RECIRCULACIÓN</t>
  </si>
  <si>
    <t>APROVECHAMIENTO DE AGUAS LLUVIAS</t>
  </si>
  <si>
    <t>PORCENTAJE ESTIMADO DE APROVECHAMIENTO DE AGUAS LLUVIAS</t>
  </si>
  <si>
    <t>FUENTE DE ABASTECIMIENTO</t>
  </si>
  <si>
    <t>ACTO ADMINISTRATIVO DE LA CONCESIÓN DE AGUAS</t>
  </si>
  <si>
    <t>EMPRESA PRESTADORA DEL SERVICIO DE ACUEDUCTO</t>
  </si>
  <si>
    <t>CUENTAS CONTRATO</t>
  </si>
  <si>
    <t xml:space="preserve">CLASE DE USO </t>
  </si>
  <si>
    <t>CENTRO DE COSTO</t>
  </si>
  <si>
    <t>INVENTARIO ANUAL DE APARATOS HIDROSANITARIOS</t>
  </si>
  <si>
    <t>RECEPTOR</t>
  </si>
  <si>
    <t>ACTO ADMINISTRATIVO DEL PERMISO DE VERTIMIENTOS/PSMV</t>
  </si>
  <si>
    <t>VERTIMIENTOS</t>
  </si>
  <si>
    <t>SISTEMA DE TRATAMIENTO PRELIMINAR DE VERTIMIENTOS</t>
  </si>
  <si>
    <t>SISTEMAS DE TRATAMIENTO DE VERTIMIENTOS</t>
  </si>
  <si>
    <t>CARACTERIZACIÓN DE VERTIMIENTOS NO DOMÉSTICOS</t>
  </si>
  <si>
    <t>RIESGO DE CONTAMINACIÓN DEL RECURSO AGUA Y/O SUELO POR DERRAME DE SUSTANCIAS QUÍMICAS</t>
  </si>
  <si>
    <t>FUENTES  NO CONVENCIONALES DE ENERGÍA</t>
  </si>
  <si>
    <t>EMPRESA PRESTADORA DEL SERVICIO DE ENERGÍA</t>
  </si>
  <si>
    <t>CUENTAS</t>
  </si>
  <si>
    <t>CLASE DE USO</t>
  </si>
  <si>
    <t>INVENTARIO ANUAL DE FUENTES LUMÍNICAS</t>
  </si>
  <si>
    <t>USOS SIGNIFICATIVOS DE LA ENERGÍA</t>
  </si>
  <si>
    <t>USOS CRÍTICOS DE LA ENERGÍA</t>
  </si>
  <si>
    <t>EMPRESA PRESTADORA DEL SERVICIO DE GAS NATURAL</t>
  </si>
  <si>
    <t>CLASE</t>
  </si>
  <si>
    <t>CONSUMO TOTAL ANUAL DE GAS NATURAL (GJ)</t>
  </si>
  <si>
    <t>CONSUMO TOTAL ANUAL DE BIOGÁS (GJ)</t>
  </si>
  <si>
    <t>CONSUMO TOTAL ANUAL DE PROPANO (GJ)</t>
  </si>
  <si>
    <t>RIESGO DE CONTAMINACIÓN DEL RECURSO AIRE POR FUGA DE GAS</t>
  </si>
  <si>
    <t>INVENTARIO ANUAL</t>
  </si>
  <si>
    <t>PRÁCTICAS AMBIENTALES ALTERNATIVAS</t>
  </si>
  <si>
    <t>RIESGO DE CONTAMINACIÓN DEL RECURSO AIRE POR FUGA DE REFRIGERANTES Y SUSTANCIAS AGOTADORAS DE LA CAPA DE OZONO</t>
  </si>
  <si>
    <t>TIPO DE RESIDUO GENERADO</t>
  </si>
  <si>
    <t>FUENTES DE GENERACIÓN</t>
  </si>
  <si>
    <t>ALMACENAMIENTO</t>
  </si>
  <si>
    <t>RESIDUOS ORDINARIOS</t>
  </si>
  <si>
    <t>RESPEL</t>
  </si>
  <si>
    <t>RCD</t>
  </si>
  <si>
    <t>LLANTAS USADAS</t>
  </si>
  <si>
    <t>REGISTRO ACOPIADOR PRIMARIO DE ACEITES USADOS</t>
  </si>
  <si>
    <t>ACEITE DE VEGETAL USADO</t>
  </si>
  <si>
    <t>LODOS</t>
  </si>
  <si>
    <t>RESIDUOS DE ALIMENTOS (ORGÁNICOS)</t>
  </si>
  <si>
    <t>RESIDUOS DE TRATAMIENTO SILVICULTURAL</t>
  </si>
  <si>
    <t>REGISTRO VALLAS</t>
  </si>
  <si>
    <t>REGISTRO AVISOS EN FACHADA</t>
  </si>
  <si>
    <t>VEHÍCULOS PROPIOS CON AUTORIZACIÓN</t>
  </si>
  <si>
    <t>CUENTA PADRE</t>
  </si>
  <si>
    <t>NIE</t>
  </si>
  <si>
    <t>VEHÍCULOS PROPIOS</t>
  </si>
  <si>
    <t>CONSUMO TOTAL ANUAL DE COMBUSTIBLES (GJ)</t>
  </si>
  <si>
    <t>VEHÍCULOS ARRENDADOS</t>
  </si>
  <si>
    <t>MOTOS ARRENDADAS</t>
  </si>
  <si>
    <t>EQUIPOS</t>
  </si>
  <si>
    <t>PLANTAS DE EMERGENCIA</t>
  </si>
  <si>
    <t>TANQUE DE ALMACENAMIENTO</t>
  </si>
  <si>
    <t>RIESGO DE DERRAME POR ALMACENAMIENTO DE COMBUSTIBLES</t>
  </si>
  <si>
    <t>NO APROVECHABLES</t>
  </si>
  <si>
    <t>APROVECHABLES</t>
  </si>
  <si>
    <t>INVENTARIO DE ELEMENTOS PARA ALMACENAMIENTO TEMPORAL DE RESIDUOS ORDINARIOS</t>
  </si>
  <si>
    <t>X</t>
  </si>
  <si>
    <t>Y</t>
  </si>
  <si>
    <t>OTROS</t>
  </si>
  <si>
    <t>PREDIOS</t>
  </si>
  <si>
    <t>ID EAAB</t>
  </si>
  <si>
    <t>MATRÍCULA</t>
  </si>
  <si>
    <t>CHIP</t>
  </si>
  <si>
    <t>DIRECCION</t>
  </si>
  <si>
    <t>BARRIO CATASTRAL</t>
  </si>
  <si>
    <t>UPZ</t>
  </si>
  <si>
    <t>REMOCIÓN EN MASA</t>
  </si>
  <si>
    <t>INCENDIOS FORESTALES</t>
  </si>
  <si>
    <t>AVENIDAS TORRENCIALES</t>
  </si>
  <si>
    <t>INUNDACIONES</t>
  </si>
  <si>
    <t>SISMOS</t>
  </si>
  <si>
    <t>CANTIDAD TOTAL APARATOS HIDROSANITARIOS</t>
  </si>
  <si>
    <t>CANTIDAD TOTAL APARATOS HIDROSANITARIOS CONVENCIONALES</t>
  </si>
  <si>
    <t>CANTIDAD TOTAL DE APARATOS HIDROSANITARIOS AHORRADORES</t>
  </si>
  <si>
    <t>PORCENTAJE DE IMPLEMENTACIÓN L DE APARATOS HIDROSANITARIOS AHORRADORES</t>
  </si>
  <si>
    <t>CANTIDAD TOTAL DE FUENTES LUMÍNICAS</t>
  </si>
  <si>
    <t>CANTIDAD TOTAL DE FUENTES LUMÍNICAS CONVENCIONALES</t>
  </si>
  <si>
    <t>CANTIDAD TOTAL DE FUENTES LUMÍNICAS DE ALTA EFICACIA</t>
  </si>
  <si>
    <t>PORCENTAJE (%) DISPOSITIVOS DE ILUMINACIÓN DE ALTA EFICACIA</t>
  </si>
  <si>
    <t>ACEITES USADOS</t>
  </si>
  <si>
    <t>ACEITE VEGETAL USADO</t>
  </si>
  <si>
    <t>CUENTA CON SITIO DE ALMACENAMIENTO TEMPORAL DE RESIDOS PELIGROSOS Y NO PELIGROSOS</t>
  </si>
  <si>
    <t>CUMPLE CON LAS CONDICIONES TÉCNICAS MÍNIMAS</t>
  </si>
  <si>
    <t>CUENTA DE ASEO</t>
  </si>
  <si>
    <t>EMPRESA PRESTADORA</t>
  </si>
  <si>
    <t>CONVENIO ASOCIACION RECICLADORES</t>
  </si>
  <si>
    <t>PUNTOS ECOLÓGICOS</t>
  </si>
  <si>
    <t>CONTENEDORES O PRACTI-WAGON</t>
  </si>
  <si>
    <t>OTROS ELEMENTOS</t>
  </si>
  <si>
    <t>MEDIA MÓVIL</t>
  </si>
  <si>
    <t>TIPO DE GENERADOR DE RESPEL</t>
  </si>
  <si>
    <t>REGISTRO GENERADOR DE RESPEL</t>
  </si>
  <si>
    <t>RIESGO DE CONTAMINACIÓN DEL RECURSO SUELO POR MANEJO DE RESPEL</t>
  </si>
  <si>
    <t>PIN DE OBRA</t>
  </si>
  <si>
    <t>REGISTRO DE ACOPIADOR DE LLANTAS</t>
  </si>
  <si>
    <t>REGISTRO DE GENERADOR DE ACEITE VEGETAL USADO</t>
  </si>
  <si>
    <t>SEDE</t>
  </si>
  <si>
    <t>CENTRAL DE OPERACIONES CENTRO NARIÑO</t>
  </si>
  <si>
    <t>ADMINISTRATIVA</t>
  </si>
  <si>
    <t>PROPIA</t>
  </si>
  <si>
    <t>DIRECTA</t>
  </si>
  <si>
    <t>BOGOTÁ</t>
  </si>
  <si>
    <t>TEUSAQUILLO</t>
  </si>
  <si>
    <t>ORTEZAL</t>
  </si>
  <si>
    <t>AC 24 #37-15</t>
  </si>
  <si>
    <t>URBANO</t>
  </si>
  <si>
    <t>SDA</t>
  </si>
  <si>
    <t>SI</t>
  </si>
  <si>
    <t>24 H/DIA (L-D) - VIGILANCIA
9 H/DIA (L-V) - SERVICIO</t>
  </si>
  <si>
    <t>EN VERIFICACIÓN</t>
  </si>
  <si>
    <t>AAA0184LZMR</t>
  </si>
  <si>
    <t>006208-ORTEZAL</t>
  </si>
  <si>
    <t>101 QUINTA PAREDES</t>
  </si>
  <si>
    <t xml:space="preserve">1. OFICINAS CENTRO NARIÑO 
2. PUNTO DE ATENCIÓN COMERCIAL CENTRO NARIÑO (Z3)
3. TALLER EQUIPO PESADO CENTRO NARIÑO
4. TALLER EQUIPO LIVIANO CENTRO NARIÑO
5. LABORATORIOS CENTRO NARIÑO
6. CASINO CENTRO NARIÑO
7. ALMACÉN CENTRAL </t>
  </si>
  <si>
    <t xml:space="preserve">GERENCIAS CORPORATIVAS
GERENCIA ZONA 3
DIRECCION SERVICIOS ADMINISTRATIVOS 
DIRECCION SERVICIOS ADMINSITRATIVOS 
DIRECCION SERVICIOS TECNICOS
DIRECCION SERVICIOS ADMINISTRATIVOS
DIRECCION ACTIVOS FIJOS 
</t>
  </si>
  <si>
    <t>NO APLICA</t>
  </si>
  <si>
    <t>NO</t>
  </si>
  <si>
    <t>CONTAMINACIÓN DEL RECURSO AGUA Y/O SUELO POR DERRAME DE SUSTANCIAS QUÍMICAS</t>
  </si>
  <si>
    <t>NINGUNA</t>
  </si>
  <si>
    <t>NO DISPONIBLE</t>
  </si>
  <si>
    <t>EAAB - ESP</t>
  </si>
  <si>
    <t>11441719
11441768
11443003
11443023
11917496
11943196</t>
  </si>
  <si>
    <t>Oficial
Oficial
Oficial
Oficial
Oficial
Oficial</t>
  </si>
  <si>
    <t>1451099
1451099
1451099
1451099
3231001
1451099</t>
  </si>
  <si>
    <t>CONSUMO OPERATIVO LABORATIORIO MEDIDORES
CONSUMO OPERATIVO LABORATORIO DE AGUAS
CONSUMO SERVICIO DE CASINO</t>
  </si>
  <si>
    <t>LOS CONSUMOS DE AGUA DE ESTA SEDE SON DE TIPO OPERATIVO Y ADMINISTRATIVO (OFICINAS).</t>
  </si>
  <si>
    <t>RED DE ALCANTARILLADO</t>
  </si>
  <si>
    <t>DOMÉSTICOS Y NO DOMÉSTICOS</t>
  </si>
  <si>
    <t>TRAMPA DE GRASAS</t>
  </si>
  <si>
    <t>13/11/2023 - NO CUMPLE</t>
  </si>
  <si>
    <t>HIDROELÉCTRICA</t>
  </si>
  <si>
    <t>EMGESA</t>
  </si>
  <si>
    <t>Grupo EMGESA</t>
  </si>
  <si>
    <t>Comercial</t>
  </si>
  <si>
    <t>VANTI</t>
  </si>
  <si>
    <t>Comercio</t>
  </si>
  <si>
    <t>369,5</t>
  </si>
  <si>
    <t>La reducción se establece según el año base determinado para la organización que es el  2019</t>
  </si>
  <si>
    <t> </t>
  </si>
  <si>
    <t>Actividades administrativas, casinos, talleres de vehiculos, almacen central, laboratorios y mantenimientos locativos</t>
  </si>
  <si>
    <t>LIME</t>
  </si>
  <si>
    <t>Gran Productor</t>
  </si>
  <si>
    <t>Alianza Estratégica para la gestión y recolección de los residuos sólidos aprovechables de carácter no peligroso, generados en las sedes de la Empresa de Acueducto y Alcantarillado de Bogotá -ESP- Vigencia dos años a partir de la firma </t>
  </si>
  <si>
    <t>Estibas plásticas 11 </t>
  </si>
  <si>
    <t>1054,8</t>
  </si>
  <si>
    <t>GRANDE GENERADOR</t>
  </si>
  <si>
    <t>SI - 100%  BIOTRADE COLOMBIA SAS</t>
  </si>
  <si>
    <t>PRODUCCIÓN ABONO ORGÁNICO - SI - LOGÍSTICA AMBIENTAL COLOMBIA S.A.S</t>
  </si>
  <si>
    <t>SCAAV-00071
SCAAV-00086</t>
  </si>
  <si>
    <t>El registro de valla SCAAV-00071 corresponde al edificio Sede Central de Operaciones Centro Nariño  y el registro SCAAV-00086 corresponde al Punto de atención Central de Operaciones Centro Nariño</t>
  </si>
  <si>
    <t>SUBCENTRAL DE OPERACIONES SANTA LUCIA</t>
  </si>
  <si>
    <t>RAFAEL URIBE URIBE</t>
  </si>
  <si>
    <t>SAN JORGE SUR</t>
  </si>
  <si>
    <t>CL 42 BIS SUR #13D-95</t>
  </si>
  <si>
    <t>EXT 5610
EXT 5904 (CADE SANTA LUCIA)</t>
  </si>
  <si>
    <t>AAA0008OTFZ
AAA0008TSBS
AAA0008TSCN
AAA0266YONN
AAA0266YORU</t>
  </si>
  <si>
    <t>CL 42 BIS SUR #13D-95
CL 42 BIS SUR #13D-98
KR 13G #37-98 SUR
KR 14 41B 30 SUR
KR 14 41B 20</t>
  </si>
  <si>
    <t xml:space="preserve">1411-SAN JORGE SUR
1412-GRANJAS SAN PABLO
1412-GRANJAS SAN PABLO
1411-SAN JORGE SUR
1411-SAN JORGE SUR </t>
  </si>
  <si>
    <t>120 MARCO FIDEL SUAREZ</t>
  </si>
  <si>
    <t>1. OFICINAS SANTA LUCIA
2. CADE SANTA LUCIA
3. SERVICIO MEDICO SANTA LUCIA
4. TANQUE SANTA LUCIA
5. ESTRUCTURA DE CONTROL SANTA LUCIA
6. ALMACÉN SANTA LUCIA</t>
  </si>
  <si>
    <t>GERENCIA ZONA 4
GERENCIA ZONA 4 
DIRECCIÓN SALUD
DIRECCIÓN RED MATRIZ
DIRECCIÓN RED MATRIZ
DIRECCIÓN DE ACTIVOS FIJOS</t>
  </si>
  <si>
    <t>NO APLICA
NO APLICA
NO APLICA
NO APLICA
NO APLICA</t>
  </si>
  <si>
    <t>11442307
11443493
11954584
12179934
11571622</t>
  </si>
  <si>
    <t>Oficial
Oficial
Oficial
Oficial
Oficial</t>
  </si>
  <si>
    <t>3131001
3431001
3410001
3410001
3421005</t>
  </si>
  <si>
    <t xml:space="preserve">CONSUMO DOMESTICO DUCHAS PERSONAL OPERATIVO
 </t>
  </si>
  <si>
    <t>DOMÉSTICOS</t>
  </si>
  <si>
    <t>CODENSA</t>
  </si>
  <si>
    <t>3993876-3</t>
  </si>
  <si>
    <t>0763885-4</t>
  </si>
  <si>
    <t>Oficial
Industrial
Industrial</t>
  </si>
  <si>
    <t xml:space="preserve">1451094
</t>
  </si>
  <si>
    <t>La reducción se establece según el año base determinado para la organización que es el  2020</t>
  </si>
  <si>
    <t>Actividades administrativas, talleres de vehiculos, almacenes y mantenimientos locativos</t>
  </si>
  <si>
    <t>Estibas plásticas 2 </t>
  </si>
  <si>
    <t>74,6</t>
  </si>
  <si>
    <t>PEQUEÑO GENEADOR</t>
  </si>
  <si>
    <t>SCAAV-00342 </t>
  </si>
  <si>
    <t>CADE SANTA LUCIA ubicado en la AK 14 No. 48 B - 30 Sur cuenta con registro vigente (Radicado 2023EE54275) con el texto PEV "ALCALDÍA MAYOR DE BOGOTÁ D.C. (ESCUDO) - BOGOTÁ - CADE SANTA LUCIA LOGO".</t>
  </si>
  <si>
    <t>SUBCENTRAL DE OPERACIONES USAQUÉN ORIENTAL</t>
  </si>
  <si>
    <t>OPERATIVA</t>
  </si>
  <si>
    <t>USAQUEN</t>
  </si>
  <si>
    <t>MOLINOS NORTE</t>
  </si>
  <si>
    <t>CL 110 #9-80</t>
  </si>
  <si>
    <t>EXT 7897</t>
  </si>
  <si>
    <t>AAA0105NRZM
AAA0105NSAW</t>
  </si>
  <si>
    <t>CL 110 #9-80
AK 11 #112-20</t>
  </si>
  <si>
    <t>008416-MOLINOS NORTE</t>
  </si>
  <si>
    <t>10 SANTA BARBARA</t>
  </si>
  <si>
    <t>1. OFICINAS USAQUÉN ORIENTAL
2. TORRE DE COMUNICACIONES 
3. SUBESTACIONES ELÉCTRICAS (EAAB / CODENSA)
4. CONTEINER 
5. ANTIGUA ESTACIÓN DE BOMBEO
6. PCH USAQUÉN
7. ESTRUCTURA REDUCTORA DE PRESIÓN USAQUÉN
8. SERVICIO MEDICO USAQUÉN</t>
  </si>
  <si>
    <t>GERENCIA ZONA 1 
DIRECCIÓN DE SERVICIOS DE ELECTROMECÁNICA (SERVICIO DE MANTENIMIENTO)
CODENSA
GERENCIA ZONA 1
DIRECCIÓN RED MATRIZ ACUEDUCTO
DIRECCIÓN RED MATRIZ ACUEDUCTO / DIRECCIÓN DE SERVICIOS DE ELECTROMECÁNICA
DIRECCIÓN RED MATRIZ ACUEDUCTO
DIRECCIÓN SALUD</t>
  </si>
  <si>
    <t>NO APLICA
NO APLICA</t>
  </si>
  <si>
    <t>11676716
12400768</t>
  </si>
  <si>
    <t>Oficial
Oficial</t>
  </si>
  <si>
    <t>3131001
3120001</t>
  </si>
  <si>
    <t>0762438-6</t>
  </si>
  <si>
    <t>Industrial</t>
  </si>
  <si>
    <t>La reducción se establece según el año base determinado para la organización que es el  2021</t>
  </si>
  <si>
    <t>Actividades administrativas, actividades operativas de Acueducto y  mantenimientos locativos</t>
  </si>
  <si>
    <t>Promoambiental</t>
  </si>
  <si>
    <t>23,2</t>
  </si>
  <si>
    <t>SCAAV-01669</t>
  </si>
  <si>
    <t>Los carros operativos son livianos y de carga pesada en los tres principales puntos.</t>
  </si>
  <si>
    <t>SUBCENTRAL DE OPERACIONES USAQUÉN OCCIDENTAL</t>
  </si>
  <si>
    <t>AK 11 #109-91</t>
  </si>
  <si>
    <t>EXT 5354</t>
  </si>
  <si>
    <t>AAA0105UAMS</t>
  </si>
  <si>
    <t>1. OFICINAS USAQUÉN OCCIDENTAL
2. ALMACÉN USAQUÉN
3. TALLER DE MANTENIMIENTO AUTOMOTRIZ</t>
  </si>
  <si>
    <t xml:space="preserve">DIRECCIÓN COMERCIAL ZONA 1
DIRECCIÓN ACTIVOS FIJOS 
DIRECCION SERVICIOS ADMINISTRATIVOS Y GERENCIA ZONA 1 </t>
  </si>
  <si>
    <t>Oficial</t>
  </si>
  <si>
    <t>La reducción se establece según el año base determinado para la organización que es el  2022</t>
  </si>
  <si>
    <t>Actividades administrativas, actividades operativas de Acueducto y mantenimientos locativos</t>
  </si>
  <si>
    <t>34,5</t>
  </si>
  <si>
    <t>PEQUEÑO GENERDOR</t>
  </si>
  <si>
    <t>CENTRO DE CONTROL MODELIA</t>
  </si>
  <si>
    <t>FONTIBON</t>
  </si>
  <si>
    <t>CIUDAD HAYUELOS</t>
  </si>
  <si>
    <t>AC 22 #80A-81</t>
  </si>
  <si>
    <t>EXT 7679</t>
  </si>
  <si>
    <t xml:space="preserve">24 H/DIA (L-D) - VIGILANCIA
24H (L-D) - INGENIEROS MODULO DE CONTROL
24H (L-D) - SONDA </t>
  </si>
  <si>
    <t>AAA0148KAJZ</t>
  </si>
  <si>
    <t>AC 22  #80A-81</t>
  </si>
  <si>
    <t>006320-CIUDAD HAYUELOS</t>
  </si>
  <si>
    <t>64 GRANJAS DE TECHO</t>
  </si>
  <si>
    <t xml:space="preserve">1. OFICINAS CENTRO CONTROL MODELIA
2. TORRE DE COMUNICACIONES
3. SUBESTACIÓN ELÉCTRICA
</t>
  </si>
  <si>
    <t>DIRECCIÓN RED MATRIZ ACUEDUCTO.
DIRECCIÓN SERVICIOS DE ELECTROMECÁNICA (MANTENIMIENTO).
DIRECCIÓN SERVICIOS ADMINISTRATIVOS (MANTENIMIENTO).</t>
  </si>
  <si>
    <t>CONSUMO FUENTE DE AGUA (A REVISAR)</t>
  </si>
  <si>
    <t>3981679-3</t>
  </si>
  <si>
    <t>68,56</t>
  </si>
  <si>
    <t>La reducción se establece según el año base determinado para la organización que es el  2023</t>
  </si>
  <si>
    <t>Actividades administrativas, actividades operativas de Alcantarillado y mantenimientos locativos</t>
  </si>
  <si>
    <t>Ciudad Limpia</t>
  </si>
  <si>
    <t>MICRO GENERADOR</t>
  </si>
  <si>
    <t xml:space="preserve">CENTRO OPERATIVO DEL AGUA </t>
  </si>
  <si>
    <t xml:space="preserve">PUENTE ARANDA </t>
  </si>
  <si>
    <t>ESTACIÓN CENTRAL</t>
  </si>
  <si>
    <t>KR 32 #17B-35</t>
  </si>
  <si>
    <t>EXT 7170</t>
  </si>
  <si>
    <t>AAA0073ROCN</t>
  </si>
  <si>
    <t>006204-ESTACION CENTRAL</t>
  </si>
  <si>
    <t>113 ZONA INDUSTRIAL</t>
  </si>
  <si>
    <t>1. OFICINAS</t>
  </si>
  <si>
    <t xml:space="preserve">GERENCIA ZONA 3
DIRECCIÓN SERVICIOS DE ELECTROMECANICA 
DIRECCION ACTIVOS FIJOS </t>
  </si>
  <si>
    <t>3310001 - 50 %
2631001 - 50 %</t>
  </si>
  <si>
    <t>275,7</t>
  </si>
  <si>
    <t>La reducción se establece según el año base determinado para la organización que es el  2024</t>
  </si>
  <si>
    <t>Actividades administrativas, talleres de vehiculos, almacen y mantenimientos locativos</t>
  </si>
  <si>
    <t>Pequeño Productor</t>
  </si>
  <si>
    <t>Estibas plásticas 4 </t>
  </si>
  <si>
    <t>PEQUEÑO GENERADOR</t>
  </si>
  <si>
    <t>CASA BETTY</t>
  </si>
  <si>
    <t>KR 36  #22-80</t>
  </si>
  <si>
    <t>AAA0073TBCX</t>
  </si>
  <si>
    <t>KR 36  #22A-80</t>
  </si>
  <si>
    <t xml:space="preserve">OFICINA INVESTIGACIONES DISCIPLINARIAS </t>
  </si>
  <si>
    <t>N/A</t>
  </si>
  <si>
    <t>CONSUMOS DE TIPO ADMINISTRATIVOS</t>
  </si>
  <si>
    <t>3981627-4</t>
  </si>
  <si>
    <t>0402781-2</t>
  </si>
  <si>
    <t>La reducción se establece según el año base determinado para la organización que es el  2025</t>
  </si>
  <si>
    <t>Actividades administrativas y mantenimientos locativos</t>
  </si>
  <si>
    <t>CASA INECO</t>
  </si>
  <si>
    <t>ARRIENDO</t>
  </si>
  <si>
    <t>KR 36A #22-20</t>
  </si>
  <si>
    <t>12 H/DIA (L-D) - VIGILANCIA
9 H/DIA (L-V) - SERVICIO</t>
  </si>
  <si>
    <t>AAA0073TAUH</t>
  </si>
  <si>
    <t>DIRECCIÓN GESTION AMBIENTAL DEL SISTEMA HIDRICO / DIRECCIÓN SALUD</t>
  </si>
  <si>
    <t>0402763-2</t>
  </si>
  <si>
    <t>La reducción se establece según el año base determinado para la organización que es el  2026</t>
  </si>
  <si>
    <t>PUNTO VENTA AGUA CARROTANQUE FONTIBÓN</t>
  </si>
  <si>
    <t>EL TINTAL CENTRAL</t>
  </si>
  <si>
    <t>DG 16 #90-90</t>
  </si>
  <si>
    <t>24 H/DIA (L-D) - VIGILANCIA
24  H/DIA (L-D) - SERVICIO</t>
  </si>
  <si>
    <t>AAA0196TYXS</t>
  </si>
  <si>
    <t>006423-EL TINTAL CENTRAL</t>
  </si>
  <si>
    <t>60 FONTIBON</t>
  </si>
  <si>
    <t>1. PUNTO DE VENTA AGUA CARROTANQUE FONTIBÓN
2. MACROMEDIDOR EL TINTAL CENTRAL ZONA 3</t>
  </si>
  <si>
    <t>GERENCIA CORPORATIVA SERVICIO AL CLIENTE (DIRECCIÓN DE APOYO COMERCIAL)
DIRECCIÓN RED MATRIZ ACUEDUCTO</t>
  </si>
  <si>
    <t xml:space="preserve"> 3993876-3</t>
  </si>
  <si>
    <t>3075747-3</t>
  </si>
  <si>
    <t>La reducción se establece según el año base determinado para la organización que es el  2027</t>
  </si>
  <si>
    <t>Actividades administrativas, operativas (venta de agua) ymantenimientos locativos</t>
  </si>
  <si>
    <t>SCAAV-01668</t>
  </si>
  <si>
    <t>PUNTO ATENCIÓN COMERCIAL SAN BENITO</t>
  </si>
  <si>
    <t>TUNJUELITO</t>
  </si>
  <si>
    <t>SAN CARLOS</t>
  </si>
  <si>
    <t xml:space="preserve"> KR 19C # 55 - 72 SUR </t>
  </si>
  <si>
    <t>AAA0020ROEP
AAA0020ROHK</t>
  </si>
  <si>
    <t>KR 19 C #55-72 SUR
KR 19 C #55-64 SUR</t>
  </si>
  <si>
    <t>002501-SAN CARLOS</t>
  </si>
  <si>
    <t>39 TUNJUELITO</t>
  </si>
  <si>
    <t>1. PUNTO DE ATENCIÓN COMERCIAL SAN BENITO
2. MACROMEDIDOR</t>
  </si>
  <si>
    <t>DIRECCIÓN DE APOYO COMERCIAL / GERENCIA ZONA 4
DIRECCIÓN RED MATRIZ ACUEDUCTO</t>
  </si>
  <si>
    <t>2528458-2</t>
  </si>
  <si>
    <t>La reducción se establece según el año base determinado para la organización que es el  2028</t>
  </si>
  <si>
    <t>PUNTO DE ATENCIÓN CALLE 32</t>
  </si>
  <si>
    <t>SANTA FE</t>
  </si>
  <si>
    <t>SAMPER</t>
  </si>
  <si>
    <t>AK 7 #33-53</t>
  </si>
  <si>
    <t>AAA0087XTJZ</t>
  </si>
  <si>
    <t>KR 7 #33-53 LC</t>
  </si>
  <si>
    <t>008108-SAMPER</t>
  </si>
  <si>
    <t>18 SAGRADO CORAZON</t>
  </si>
  <si>
    <t>1. PUNTO DE ATENCIÓN COMERCIAL CALLE 32</t>
  </si>
  <si>
    <t>DIRECCIÓN DE APOYO COMERCIAL / GERENCIA ZONA 2
DIRECCIÓN RED MATRIZ ACUEDUCTO</t>
  </si>
  <si>
    <t>0439121-1</t>
  </si>
  <si>
    <t>La reducción se establece según el año base determinado para la organización que es el  2029</t>
  </si>
  <si>
    <t>SCAAV-00394</t>
  </si>
  <si>
    <t>PUNTO DE ATENCIÓN COMERCIAL AV. SUBA</t>
  </si>
  <si>
    <t>SUBA</t>
  </si>
  <si>
    <t xml:space="preserve">NIZA SUR </t>
  </si>
  <si>
    <t>AVENIDA SUBA #118-53</t>
  </si>
  <si>
    <t>AAA0120MTNN
AAA0120MTPP</t>
  </si>
  <si>
    <t>KR 70 #118-50
TV 60 118 33 BQ 1 IN 3</t>
  </si>
  <si>
    <t>009109-NIZA SUR</t>
  </si>
  <si>
    <t>87 NIZA</t>
  </si>
  <si>
    <t>1. PUNTO DE ATENCIÓN COMERCIAL AV. SUBA</t>
  </si>
  <si>
    <t>DIRECCIÓN DE APOYO COMERCIAL / GERENCIA ZONA 1</t>
  </si>
  <si>
    <t>0760819-8</t>
  </si>
  <si>
    <t>La reducción se establece según el año base determinado para la organización que es el  2030</t>
  </si>
  <si>
    <t>Área Limpia</t>
  </si>
  <si>
    <t>SCAAV-00085</t>
  </si>
  <si>
    <t>PUNTO ATENCIÓN DE USUARIOS UNISUR</t>
  </si>
  <si>
    <t>OTRO</t>
  </si>
  <si>
    <t>SOACHA</t>
  </si>
  <si>
    <t>KR 4 # 28-10</t>
  </si>
  <si>
    <t>41 APOGEO</t>
  </si>
  <si>
    <t>1. PUNTO DE ATENCIÓN COMERCIAL UNISUR</t>
  </si>
  <si>
    <t>DIRECCIÓN DE APOYO COMERCIAL / GERENCIA ZONA 5</t>
  </si>
  <si>
    <t>1493007-9
1493009-3
1493196-6
1493198-0</t>
  </si>
  <si>
    <t>Oficial
Comercial
Oficial
Industrial</t>
  </si>
  <si>
    <t xml:space="preserve">En verificación </t>
  </si>
  <si>
    <t>La reducción se establece según el año base determinado para la organización que es el  2031</t>
  </si>
  <si>
    <t>NO TIENE </t>
  </si>
  <si>
    <t>CENTRO ATENCIÓN COMERCIAL PRADO VERANIEGO</t>
  </si>
  <si>
    <t>PRADO VERANIEGO SUR</t>
  </si>
  <si>
    <t>CL 129  52 28</t>
  </si>
  <si>
    <t>AAA0123TDZM
AAA0123TDYX</t>
  </si>
  <si>
    <t>CL 128A #53-31
CL 128A #53-27</t>
  </si>
  <si>
    <t>009117-PRADO VERANIEGO SUR</t>
  </si>
  <si>
    <t>83 EL PRADO</t>
  </si>
  <si>
    <t xml:space="preserve">DIRECCIÓN DE APOYO COMERCIAL / GERENCIA ZONA 1 </t>
  </si>
  <si>
    <t>CODENSA
CODENSA
CODENSA</t>
  </si>
  <si>
    <t>3981951
3981951
3981952</t>
  </si>
  <si>
    <t>1833746-5
1833745-3
3682853-5</t>
  </si>
  <si>
    <t>Comercial
Comercial
Comercial</t>
  </si>
  <si>
    <t>La reducción se establece según el año base determinado para la organización que es el  2032</t>
  </si>
  <si>
    <t>BODEGA FONTIBÓN</t>
  </si>
  <si>
    <t>BODEGAJE</t>
  </si>
  <si>
    <t>La reducción se establece según el año base determinado para la organización que es el  2033</t>
  </si>
  <si>
    <t>KENNEDY</t>
  </si>
  <si>
    <t>PROVIVIENDA OCCIDENTAL</t>
  </si>
  <si>
    <t xml:space="preserve">AK 72 #37SUR-89 IN1 </t>
  </si>
  <si>
    <t>AAA0042BHRU</t>
  </si>
  <si>
    <t>AK 72 #37-89 SUR IN 1</t>
  </si>
  <si>
    <t>004505- PROVIVIENDA OCCIDENTAL</t>
  </si>
  <si>
    <t>50 CARVAJAL</t>
  </si>
  <si>
    <t>1. CASA AZUL BODEGA CARVAJAL</t>
  </si>
  <si>
    <t xml:space="preserve">DIRECCIÓN BIENES RAICES
DIRECCIÓN ACTIVOS FIJOS </t>
  </si>
  <si>
    <t>N.A</t>
  </si>
  <si>
    <t>La reducción se establece según el año base determinado para la organización que es el  2034</t>
  </si>
  <si>
    <t>SINTRACUEDUCTO</t>
  </si>
  <si>
    <t>008106-BOSQUE IZQUIERDO</t>
  </si>
  <si>
    <t>19 LA MACARENA</t>
  </si>
  <si>
    <t>La reducción se establece según el año base determinado para la organización que es el  2035</t>
  </si>
  <si>
    <t>SERVICIO MEDICO CENTRO NARIÑO</t>
  </si>
  <si>
    <t>OTRA</t>
  </si>
  <si>
    <t>TERCERIZADA</t>
  </si>
  <si>
    <t>AC 23 #36-44</t>
  </si>
  <si>
    <t>12H/DIA (L-D) - VIGILANCIA
9H/DIA (L-V)- SERVICIO</t>
  </si>
  <si>
    <t>AAA0073SZZE</t>
  </si>
  <si>
    <t xml:space="preserve">1. CONSULTORIOS
2.LABORATORIOS
3. OFICINAS
</t>
  </si>
  <si>
    <t>DIRECCIÓN SALUD</t>
  </si>
  <si>
    <t>CONSUMO DE BATERIAS SANITARIAS E INSTALACIONES MEDICAS</t>
  </si>
  <si>
    <t>PENDIENTE DE PEDIR</t>
  </si>
  <si>
    <t>1104517-6</t>
  </si>
  <si>
    <t>354,24</t>
  </si>
  <si>
    <t>La reducción se establece según el año base determinado para la organización que es el  2036</t>
  </si>
  <si>
    <t>COMPLEJO CANTARRANA
(CASA DE GUARDABOSQUE SAN JOSÉ)</t>
  </si>
  <si>
    <t>USME</t>
  </si>
  <si>
    <t>YOMASA NORTE</t>
  </si>
  <si>
    <t>KR 14 #100B-45 SUR</t>
  </si>
  <si>
    <t>EXT 7163</t>
  </si>
  <si>
    <t>24 H/DIA (L-D) - VIGILANCIA
24 H/DIA (L-D) - SERVICIO</t>
  </si>
  <si>
    <t>AAA0143FYUH</t>
  </si>
  <si>
    <t>CANAL TINTAL IV</t>
  </si>
  <si>
    <t>002586-YOMASA NORTE</t>
  </si>
  <si>
    <t>32 COMUNEROS</t>
  </si>
  <si>
    <t>1. CASA DE GUARDABOSQUE SAN JOSÉ</t>
  </si>
  <si>
    <t xml:space="preserve">DIRECCIÓN DE ABASTECIMIENTO 
DIRECCIÓN RED TRONCAL ALCANTARILLADO (DIVISIÓN ALCANTARILLADO ZONAS) </t>
  </si>
  <si>
    <t>CONTAMINACIÓN DEL RECURSO AIRE POR PROLIFERACIÓN DE VECTORES</t>
  </si>
  <si>
    <t>CONSUMO DE AGUA PARA RIEGO DE HUERTAS COMUNITARIAS Y VIVERO FORESTAL</t>
  </si>
  <si>
    <t>LA SEDE CUENTA CON UN SISTEMA DE APROVECHAMIENTO DE AGUAS LLUVIAS</t>
  </si>
  <si>
    <t>CODENSA
CODENSA</t>
  </si>
  <si>
    <t>2591600-6
2511749-6</t>
  </si>
  <si>
    <t>Residencial
Comercial</t>
  </si>
  <si>
    <t xml:space="preserve">             70,71</t>
  </si>
  <si>
    <t>La reducción se establece según el año base determinado para la organización que es el  2037</t>
  </si>
  <si>
    <t>Actividades domesticas y mantenimientos locativos</t>
  </si>
  <si>
    <t>COMPLEJO CANAL CUNDINAMARCA 
(CASA GUARDABOSQUES SAUCEDAL)</t>
  </si>
  <si>
    <t>LA MAGDALENA</t>
  </si>
  <si>
    <t>KR 91B #13D-52</t>
  </si>
  <si>
    <t>AAA0137OMZE
AAA0173DWDM
AAA0138ZKFZ
AAA0185BWTD
AAA0160ZDKC
AAA0162DKLW
AAA0173DWCX
AAA0138ZKCN</t>
  </si>
  <si>
    <t>CANAL SAN BERNARDO</t>
  </si>
  <si>
    <t>006524-LA MAGDALENA
004615-OSORIO XII
004615-OSORIO XII
006518-OSORIO III
004615-OSORIO XII
004615-OSORIO XII
004615-OSORIO XII</t>
  </si>
  <si>
    <t>55 LAS MARGARITAS</t>
  </si>
  <si>
    <t>1. ESTACION DE ALCANTARILLADO FONTIBON
2. ESTACION DE ALCANTARILLADO GIBRALTAR
3. PREDIO GIBRALTAR
4. CASA GUARDABOSQUES SAUCEDAL
5. PREDIO LA MAGDALENA
6. PREDIO ZMPA CANAL CUNDIMARCA
7. PREDIO ZMPA RIO BOGOTÁ I
8. PREDIO ZMPA RIO BOGOTÁ II
9. PONDAJE LA MAGDALENA
10.PREDIOS CORZO</t>
  </si>
  <si>
    <t xml:space="preserve">DIRECCIÓN RED TRONCAL ALCANTARILLADO (DIVISIÓN ALCANTARILLADO ZONAS) 
ZONA 5
DIRECCIÓN DE ABASTECIMIENTO
DIRECCIÓN DE ABASTECIMIENTO
DIRECCIÓN RED TRONCAL ALCANTARILLADO (DIVISIÓN ALCANTARILLADO ZONAS) 
DIRECCIÓN RED TRONCAL ALCANTARILLADO (DIVISIÓN ALCANTARILLADO ZONAS) 
DIRECCIÓN RED TRONCAL ALCANTARILLADO (DIVISIÓN ALCANTARILLADO ZONAS) 
DIRECCIÓN RED TRONCAL ALCANTARILLADO (DIVISIÓN ALCANTARILLADO ZONAS) 
DIRECCIÓN RED TRONCAL ALCANTARILLADO (DIVISIÓN ALCANTARILLADO ZONAS)  
DIRECCIÓN RED TRONCAL ALCANTARILLADO (DIVISIÓN ALCANTARILLADO ZONAS) 
</t>
  </si>
  <si>
    <t>NO APLICA
NO APLICA
NO APLICA
NO APLICA
NO APLICA
NO APLICA
NO APLICA
NO APLICA</t>
  </si>
  <si>
    <t>11442976
11733366</t>
  </si>
  <si>
    <t>3310001
3533025</t>
  </si>
  <si>
    <t>CONSUMOS HUERTAS DOMESTICAS</t>
  </si>
  <si>
    <t>EMGESA
CODENSA
CODENSA</t>
  </si>
  <si>
    <t>Grupo EMGESA
3981779
3981649-2</t>
  </si>
  <si>
    <t>145
1734221-3
6590321-7</t>
  </si>
  <si>
    <t>Industrial
Comercial
Comercial</t>
  </si>
  <si>
    <t xml:space="preserve">       7.634,57</t>
  </si>
  <si>
    <t>La reducción se establece según el año base determinado para la organización que es el  2038</t>
  </si>
  <si>
    <t>COMPLEJO EMBALSE SECO I
(CASA GUARDABOSQUES ISLA DEL SOL)</t>
  </si>
  <si>
    <t>CIUDAD BOLIVAR</t>
  </si>
  <si>
    <t>ATLANTA</t>
  </si>
  <si>
    <t>KR 52 #58C-60 SUR</t>
  </si>
  <si>
    <t>24 H/DIA (L-D) - SERVICIO</t>
  </si>
  <si>
    <t>AAA0018LHSY</t>
  </si>
  <si>
    <t>002422-ATLANTA</t>
  </si>
  <si>
    <t>126 ARBORIZADORA</t>
  </si>
  <si>
    <t xml:space="preserve">1. PREDIO ALMACENAMIENTO (verificar)  
</t>
  </si>
  <si>
    <t>DIRECCIÓN DE ABASTECIMIENTO</t>
  </si>
  <si>
    <t>2353638-1</t>
  </si>
  <si>
    <t>Residencial</t>
  </si>
  <si>
    <t>23,08</t>
  </si>
  <si>
    <t>La reducción se establece según el año base determinado para la organización que es el  2039</t>
  </si>
  <si>
    <t>COMPLEJO VITELMA</t>
  </si>
  <si>
    <t>SAN CRISTOBAL</t>
  </si>
  <si>
    <t>SAN BLAS</t>
  </si>
  <si>
    <t>CL 9 SUR AV. CIRCUNVALAR</t>
  </si>
  <si>
    <t>EXT 3501-3502</t>
  </si>
  <si>
    <t xml:space="preserve">EAAB2969
EAAB0436
EAAB2968
</t>
  </si>
  <si>
    <t>050C00547230
050S00570307
050S00414010</t>
  </si>
  <si>
    <t>AAA0000JHNN
AAA0156JKSY
AAA0156JKTD
AAA0156JKUH
AAA0156JKWW</t>
  </si>
  <si>
    <t>PLANTA DE VITELMA (PARTE) HOYA SAN CRISTÓBAL
PLANTA DE VITELMA HOYA SAN CRISTÓBAL
PLANTA DE VITELMA HOYA SAN CRISTÓBAL
PLANTA DE VITELMA (PARTE) HOYA SAN CRISTÓBAL
PLANTA DE VITELMA (PARTE) HOYA SAN CRISTÓBAL</t>
  </si>
  <si>
    <t>25 SAN BLAS</t>
  </si>
  <si>
    <t xml:space="preserve">1. PTAP VITELMA
2. TANQUE DE ALMACENAMIENTO VITELMA
3. SUBESTACIÓN ELÉCTRICA VITELMA
4. ESTRUCTURA DE CONTROL VITELMA
5. SALA DE OPERACIÓN LABORATORIO
6. TALLER
</t>
  </si>
  <si>
    <t>DIRECCIÓN DE ABASTECIMIENTO (DIVISIÓN SUR)
DIRECCIÓN DE ABASTECIMIENTO (DIVISIÓN SUR)
DIRECCIÓN DE SERVICIOS ELECTROMECÁNICA
DIRECCIÓN DE ABASTECIMIENTO (DIVISIÓN SUR)
DIRECCIÓN DE SERVICIOS TÉCNICOS
DIRECCIÓN SERVICIOS ADMINISTRATIVOS</t>
  </si>
  <si>
    <t>NO APLICA
NO APLICA
NO APLICA
CECA NO. 1824 - 23/12/2021 - RESTAURACIÓN
CECA NO. 1946 - 27/12/2021 - RESTAURACIÓN</t>
  </si>
  <si>
    <t>LAVADO DE INSTALACIONES OPERATIVAS</t>
  </si>
  <si>
    <t>ESTE CONSUMO OPERACIONAL NO ES PERMANENTE, PUEDE PRESENTARSE UNA O DOS VECES AL AÑO</t>
  </si>
  <si>
    <t>EMGESA
CODENSA</t>
  </si>
  <si>
    <t>Grupo EMGESA
Cuenta independiente CODENSA</t>
  </si>
  <si>
    <t>160
3487042-7</t>
  </si>
  <si>
    <t>Industrial
Industrial</t>
  </si>
  <si>
    <t>2548610-2548611</t>
  </si>
  <si>
    <t xml:space="preserve">       3.285,87</t>
  </si>
  <si>
    <t>La reducción se establece según el año base determinado para la organización que es el  2040</t>
  </si>
  <si>
    <t>En otros se relacionan estibas plásticas</t>
  </si>
  <si>
    <t>COMPLEJO SAN DIEGO (COLEGIO RAMÓN B. JIMENO )</t>
  </si>
  <si>
    <t>BOSQUE IZQUIERDO</t>
  </si>
  <si>
    <t>KR 3 #26 - 04</t>
  </si>
  <si>
    <t xml:space="preserve">ESTUDIANTES (6:30 a.m. a 1:30 p.m.)
 CUARENTA (40) SEMANAS ACTIVAS
DOCENTES (6:30 a.m. a 1:30 p.m.) 
ADMINISTRATIVOS (6:30 a.m. a 2:30 p.m.)
VINCULACIÓN DIRECTA CUARENTA (40) 
SEMANAS LECTIVAS DE TRABAJO CON LOS ESTUDIANTES 
+5 SEMANAS DE TRABAJO DE DESARROLLO INSTITUCIONAL
DOCENTES (6:30 a.m. a 1:30 p.m.) 
ADMINISTRATIVOS (6:30 a.m. a 2:30 p.m.)
VINCULACIÓN INDIRECTA 
TODO EL AÑO EN DÍAS HÁBILES
</t>
  </si>
  <si>
    <t>AAA0158NELF
AAA0158NEMR
AAA0158NENX
AAA0158NEOM
AAA0030DFYN
AAA0087MRWF
AAA0158NEPA
AAA0087MRXR
AAA0087MRYX
AAA0087MRZM
AAA0087MSAW
AAA0087MSBS
AAA0087MSCN</t>
  </si>
  <si>
    <t>KR 3 #26A-04
KR 3 #26A-04 IN 1
KR 3 #26A-04 IN 2
KR 3 #26A-04 IN 3
KR 3 #26A-04 IN 4
KR 3 #26A-04 IN 5
KR 3 #26A-04 IN 6
KR 3 #26A-04 IN 7
KR 3 #26A-04 IN 8
KR 3 #26A-04 IN 9
KR 3 #26A-04 IN 10
KR 3 #26A-04 IN 11
KR 3 #26A-04 IN 12</t>
  </si>
  <si>
    <t xml:space="preserve">1. COLEGIO RAMON B JIMENO
2. TANQUE DE ALMACENAMIENTO ANTIGUO 
3. ESTRUCTURA DE CONTROL
4. SUBCENTRAL ELÉCTRICA
5. CASA CENAGUA
6. ANTIGUA PLANTA DE TRATAMIENTO
7. TANQUE DE ALMACENAMIENTO SAN DIEGO NUEVO 
</t>
  </si>
  <si>
    <t xml:space="preserve">GERENCIA CORPORATIVA DE GESTIÓN HUMANA
DIRECCIÓN RED MATRIZ ACUEDUCTO
DIRECCIÓN RED MATRIZ ACUEDUCTO
DIRECCIÓN SERVICIOS ADMINSITRATIVOS 
DIRECCIÓN ABASTECIMIENTO 
DIRECCIÓN ABASTECIMIENTO
DIRECCIÓN RED MATRIZ ACUEDUCTO
</t>
  </si>
  <si>
    <t>ESTRUCTURA ECOLÓGICA PRINCIPAL (13.142,11 ha)</t>
  </si>
  <si>
    <t>NO APLICA
NO APLICA
NO APLICA
NO APLICA
NO APLICA
NO APLICA
NO APLICA
NO APLICA
NO APLICA
NO APLICA
NO APLICA
NO APLICA
NO APLICA</t>
  </si>
  <si>
    <t>CONSUMO DOMESTICO BATERIAS BAÑOS ESTUDIANTES</t>
  </si>
  <si>
    <t>3981627-4
3981868</t>
  </si>
  <si>
    <t>0939974-5
0939973-3</t>
  </si>
  <si>
    <t xml:space="preserve">           283,39</t>
  </si>
  <si>
    <t>La reducción se establece según el año base determinado para la organización que es el  2041</t>
  </si>
  <si>
    <t>Actividades administrativas, laboratorio, taller de carpinteria y mantenimientos locativos</t>
  </si>
  <si>
    <t>Estibas plásticas 6
Guardían 1</t>
  </si>
  <si>
    <t>5,1</t>
  </si>
  <si>
    <t>SCAAV-01571</t>
  </si>
  <si>
    <t>COMPLEJO SAN DIONISO</t>
  </si>
  <si>
    <t>EL ROCIO</t>
  </si>
  <si>
    <t xml:space="preserve">TANQUE SAN DIONISO PARQUE NACIONAL </t>
  </si>
  <si>
    <t>EXT 7568</t>
  </si>
  <si>
    <t>EAAB0434</t>
  </si>
  <si>
    <t>050C00984241</t>
  </si>
  <si>
    <t>AAA0156KRPA
AAA0000HRZM</t>
  </si>
  <si>
    <t>TANQUE SAN DIONISO PARQUE NACIONAL
MINAS DEL CHORRERON</t>
  </si>
  <si>
    <t>003208 - EL ROCIO</t>
  </si>
  <si>
    <t>22 LOURDES</t>
  </si>
  <si>
    <t xml:space="preserve">1. TANQUE DE ALMACENAMIENTO SAN DIONISIO
2. TANQUE SAN DIONISIO 
</t>
  </si>
  <si>
    <t>DIRECCIÓN RED MATRIZ ACUEDUCTO
DIRECCIÓN RED MATRIZ ACUEDUCTO</t>
  </si>
  <si>
    <t>NO APLICA
CECA NO. 1801 - 22/12/2021 - RESTAURACIÓN</t>
  </si>
  <si>
    <t>3993885
3981779</t>
  </si>
  <si>
    <t>2395163-8
2302890-4</t>
  </si>
  <si>
    <t xml:space="preserve">             27,81</t>
  </si>
  <si>
    <t>La reducción se establece según el año base determinado para la organización que es el  2042</t>
  </si>
  <si>
    <t>1,33</t>
  </si>
  <si>
    <t>COMPLEJO LA FISCALA</t>
  </si>
  <si>
    <t>FISCALA ALTA</t>
  </si>
  <si>
    <t>CL 64 SUR 3A 98 ESTE</t>
  </si>
  <si>
    <t>EAAB3486
EAAB3485
EAAB3416</t>
  </si>
  <si>
    <t>050S40326096
050S40326095
050S40192489</t>
  </si>
  <si>
    <t>AAA0180LSRU
AAA0172OMTO
AAA0180LUWF</t>
  </si>
  <si>
    <t>CL 64 SUR #3A-98 ESTE
CL 64 SUR #3B-24 ESTE
CL 64 SUR #3A-98 ESTE
TV 4B ESTE 54 29SUR</t>
  </si>
  <si>
    <t>002625-ARRAYANES V</t>
  </si>
  <si>
    <t>34 PARQUE ENTRENUBES</t>
  </si>
  <si>
    <t xml:space="preserve">1. TANQUE DE ALMACENAMIENTO LA FISCALA 
2. ESTRUCTURA DE CONTROL LA FISCALA </t>
  </si>
  <si>
    <t>NO APLICA
NO APLICA
NO APLICA</t>
  </si>
  <si>
    <t>12112195
12373640</t>
  </si>
  <si>
    <t>2549109
3410001</t>
  </si>
  <si>
    <t>2244642-4</t>
  </si>
  <si>
    <t xml:space="preserve">             68,21</t>
  </si>
  <si>
    <t>La reducción se establece según el año base determinado para la organización que es el  2043</t>
  </si>
  <si>
    <t>12192271
12394428</t>
  </si>
  <si>
    <t>Pequeño Productor
Pequeño Productor</t>
  </si>
  <si>
    <t>COMPLEJO AGUAS CLARAS</t>
  </si>
  <si>
    <t>VEREDA EL VERJON ALTO
AGUAS CLARAS</t>
  </si>
  <si>
    <t xml:space="preserve">CL 13 SUR #23-00 </t>
  </si>
  <si>
    <t>EAAB2972</t>
  </si>
  <si>
    <t>050S40303834</t>
  </si>
  <si>
    <t>AAA0156JKXS
AAA0156JKYN
AAA0156JKZE
AAA0156KMFT</t>
  </si>
  <si>
    <t>CANAL SANTA ISABEL</t>
  </si>
  <si>
    <t>27  LOS LIBERTADORES</t>
  </si>
  <si>
    <t>1. PTAP AGUAS CLARAS
2. CASA DE GUARDABOSQUE EL DELIRIO
3. CASA DE GUARDABOSQUE LA UPATA
4.CASA DE GUARDABOSQUE SAN ISIDRO</t>
  </si>
  <si>
    <t xml:space="preserve">DIRECCIÓN DE ABASTECIMIENTO (DIVISIÓN SISTEMA SUR)
</t>
  </si>
  <si>
    <t>CECA NO. 1776 - 22/12/2021 - RESTAURACIÓN
CECA NO. 2095 - 30/12/2023 - PRESERVACIÓN
CECA NO. 1783 - 22/12/2021 - RESTAURACIÓN
CECA NO. 2042 - 29/12/2023 - PRESERVACIÓN</t>
  </si>
  <si>
    <t>3993874-9</t>
  </si>
  <si>
    <t>4708959-6</t>
  </si>
  <si>
    <t xml:space="preserve">             75,37</t>
  </si>
  <si>
    <t>La reducción se establece según el año base determinado para la organización que es el  2044</t>
  </si>
  <si>
    <t>Estibas plasticas 1 
Guardian 1</t>
  </si>
  <si>
    <t>HUMEDAL CÓRDOBA CASA ADMINISTRATIVA</t>
  </si>
  <si>
    <t>NIZA</t>
  </si>
  <si>
    <t>CL 127A 53A 73 IN 1</t>
  </si>
  <si>
    <t>EAAB1684
EAAB3314
EAAB4030</t>
  </si>
  <si>
    <t>050N00376356
050N20365681
050N20676339</t>
  </si>
  <si>
    <t>AAA0252LCDM
AAA0168EFWF
AAA0124KOEP
AAA0125YXZE</t>
  </si>
  <si>
    <t>TV 60 #116-96</t>
  </si>
  <si>
    <t>009124- PUENTE LARGO</t>
  </si>
  <si>
    <t>1. AULA AMBIENTAL HUMEDAL CÓRDOBA</t>
  </si>
  <si>
    <t>GERENCIA CORPORATIVA AMBIENTAL</t>
  </si>
  <si>
    <t>ESTRUCTURA ECOLÓGICA PRINCIPAL (14226,33 ha, 5773,34 ha y 19926,81 ha)</t>
  </si>
  <si>
    <t>DETERIORO
DESISTIDO
CECA NO. 2067 - 30/12/2023 - PRESERVACIÓN
NO APLICA</t>
  </si>
  <si>
    <t>CONSUMOS DE TIPO ADMINISTRATIVO</t>
  </si>
  <si>
    <t>ESTECONSUMO DEPENDE DE LOS VISITANTES AL HUMEDAL</t>
  </si>
  <si>
    <t>3285922-1</t>
  </si>
  <si>
    <t xml:space="preserve">               1,70</t>
  </si>
  <si>
    <t>La reducción se establece según el año base determinado para la organización que es el  2045</t>
  </si>
  <si>
    <t>Área limpia</t>
  </si>
  <si>
    <t>ESTACIÓN DE ACUEDUCTO CERRO NORTE II</t>
  </si>
  <si>
    <t>SANTA CECILIA NORTE</t>
  </si>
  <si>
    <t>DG 163A #2-68</t>
  </si>
  <si>
    <t>24 H/DIA (L-D)-SERVICIO</t>
  </si>
  <si>
    <t>AAA0157NKKL</t>
  </si>
  <si>
    <t>008543-SANTA CECILIA PUENTE NORTE</t>
  </si>
  <si>
    <t>7 SAN CRISTOBAL NORTE</t>
  </si>
  <si>
    <t xml:space="preserve">1. TANQUE DE ALAMACENAMIENTO CERRO NORTE II
2. ESTACION DE BOMBEO CERRO NORTE II
3. SALA DE OPERACIONES SUBESTACION </t>
  </si>
  <si>
    <t>DIRECCIÓN RED MATRIZ ACUEDUCTO
DIRECCIÓN RED MATRIZ ACUEDUCTO
DIRECCIÓN RED MATRIZ ACUEDUCTO
DIRECCIÓN SERVICIOS DE ELECTROMECÁNICA</t>
  </si>
  <si>
    <t>1071991-4</t>
  </si>
  <si>
    <t xml:space="preserve">             22,22</t>
  </si>
  <si>
    <t>La reducción se establece según el año base determinado para la organización que es el  2046</t>
  </si>
  <si>
    <t>ESTACIÓN DE ACUEDUCTO CERRO NORTE III</t>
  </si>
  <si>
    <t>BOSQUE DE PINOS</t>
  </si>
  <si>
    <t>KR 1 #160B-72</t>
  </si>
  <si>
    <t>AAA0115HZSY
AAA0115HYXR
AAA0115HYWF
AAA0115HYAF</t>
  </si>
  <si>
    <t>KR 1 A ESTE #160B-19
KR 1 A ESTE #160B-5
KR 1 A ESTE #160B-19
KR 1 #160B-72</t>
  </si>
  <si>
    <t>008520-BOSQUE DE PINOS</t>
  </si>
  <si>
    <t xml:space="preserve">1. TANQUE DE ALAMACENAMIENTO CERRO NORTE III
2. ESTACION DE BOMBEO CERRO NORTE IIISALA DE OPERACIONES SUBESTACION </t>
  </si>
  <si>
    <t>NO APLICA
NO APLICA
NO APLICA
NO APLICA</t>
  </si>
  <si>
    <t>La reducción se establece según el año base determinado para la organización que es el  2047</t>
  </si>
  <si>
    <t>ESTACIÓN DE ACUEDUCTO CERRO NORTE IV</t>
  </si>
  <si>
    <t>CL 160B #4-80 ESTE</t>
  </si>
  <si>
    <t>AAA0115JUHY</t>
  </si>
  <si>
    <t>4 LOS CEDROS</t>
  </si>
  <si>
    <t xml:space="preserve">1. TANQUE DE ALAMACENAMIENTO CERRO NORTE IV
2. ESTACION DE BOMBEO CERRO NORTE IVSALA DE OPERACIONES SUBESTACION </t>
  </si>
  <si>
    <t>1071990-2</t>
  </si>
  <si>
    <t xml:space="preserve">           731,81</t>
  </si>
  <si>
    <t>La reducción se establece según el año base determinado para la organización que es el  2048</t>
  </si>
  <si>
    <t>ESTACIÓN DE ACUEDUCTO CERRO NORTE V</t>
  </si>
  <si>
    <t>KR 3 ESTE #161A-65</t>
  </si>
  <si>
    <t>AAA0115JNSY</t>
  </si>
  <si>
    <t>1. TANQUE DE ALMACENAMIENTO CERRO NORTE V</t>
  </si>
  <si>
    <t>2210867-8</t>
  </si>
  <si>
    <t xml:space="preserve">             14,03</t>
  </si>
  <si>
    <t>La reducción se establece según el año base determinado para la organización que es el  2049</t>
  </si>
  <si>
    <t>ESTACIÓN ACUEDUCTO SORATAMA I</t>
  </si>
  <si>
    <t>BARRANCAS ORIENTAL RURAL</t>
  </si>
  <si>
    <t>KR 2B #167C-40</t>
  </si>
  <si>
    <t>AAA0108KLFT</t>
  </si>
  <si>
    <t>108103-BARRANCAS ORIENTAL RURAL</t>
  </si>
  <si>
    <t>1. TANQUE DE ALMACENAMIENTO SORATAMA I</t>
  </si>
  <si>
    <t>DIRECCIÓN RED MATRIZ ACUEDUCTO</t>
  </si>
  <si>
    <t>1071988-1</t>
  </si>
  <si>
    <t xml:space="preserve">           394,06</t>
  </si>
  <si>
    <t>La reducción se establece según el año base determinado para la organización que es el  2050</t>
  </si>
  <si>
    <t>ESTACIÓN ACUEDUCTO SORATAMA II</t>
  </si>
  <si>
    <t>LA CITA</t>
  </si>
  <si>
    <t>KR 2B #167C-30</t>
  </si>
  <si>
    <t>AAA0108KLLW</t>
  </si>
  <si>
    <t>KR 2B #67C-30</t>
  </si>
  <si>
    <t>008504-LA CITA</t>
  </si>
  <si>
    <t>1. TANQUE DE ALMACENAMIENTO SORATAMA II</t>
  </si>
  <si>
    <t xml:space="preserve">                    -  </t>
  </si>
  <si>
    <t>La reducción se establece según el año base determinado para la organización que es el  2051</t>
  </si>
  <si>
    <t>ESTACIÓN DE ACUEDUCTO CODITO I</t>
  </si>
  <si>
    <t>HORIZONTES NORTE</t>
  </si>
  <si>
    <t>AK 7 #186-20</t>
  </si>
  <si>
    <t>24 H/DIA (L-D)-SERVICIO
FUERA DE OPERACIÓN</t>
  </si>
  <si>
    <t>AAA0159MBYX
AAA0159MCJZ</t>
  </si>
  <si>
    <t xml:space="preserve">AK 7 #183-90
AK 7 #186-20
</t>
  </si>
  <si>
    <t>008533-HORIZONTES NORTE</t>
  </si>
  <si>
    <t>3 VERBENAL</t>
  </si>
  <si>
    <t>1. ESTACION DE BOMBEO CODITO</t>
  </si>
  <si>
    <t>9962709-9</t>
  </si>
  <si>
    <t xml:space="preserve">             65,74</t>
  </si>
  <si>
    <t>La reducción se establece según el año base determinado para la organización que es el  2052</t>
  </si>
  <si>
    <t>ESTACIÓN DE ACUEDUCTO CODITO II</t>
  </si>
  <si>
    <t>CL 187A BIS #4-10</t>
  </si>
  <si>
    <t>AAA0117EYZE
AAA0117EYYN</t>
  </si>
  <si>
    <t>CL 187A BIS #4-10 MJ
CL 187 A BIS #4-28</t>
  </si>
  <si>
    <t>1. TANQUE DE ALMACENAMIENTO CODITO II</t>
  </si>
  <si>
    <t>1897089-1</t>
  </si>
  <si>
    <t xml:space="preserve">             83,63</t>
  </si>
  <si>
    <t>La reducción se establece según el año base determinado para la organización que es el  2053</t>
  </si>
  <si>
    <t>ESTACIÓN DE ACUEDUCTO CODITO III</t>
  </si>
  <si>
    <t>LA ESTRELLITA</t>
  </si>
  <si>
    <t>TIBABITA 198 TIBABITA RURAL I</t>
  </si>
  <si>
    <t>RURAL</t>
  </si>
  <si>
    <t>EAAB3020</t>
  </si>
  <si>
    <t>050N20115111</t>
  </si>
  <si>
    <t>AAA0156RYRJ</t>
  </si>
  <si>
    <t>CL 186 A  CON CARRERA 2 ESTE</t>
  </si>
  <si>
    <t>208203-LA ESTRELLITA</t>
  </si>
  <si>
    <t>5 LA URIBE</t>
  </si>
  <si>
    <t>1. TANQUE DE ALMACENAMIENTO CODITO III</t>
  </si>
  <si>
    <t>2107150-3</t>
  </si>
  <si>
    <t xml:space="preserve">             28,19</t>
  </si>
  <si>
    <t>La reducción se establece según el año base determinado para la organización que es el  2054</t>
  </si>
  <si>
    <t>ESTACIÓN DE ACUEDUCTO ALPES II</t>
  </si>
  <si>
    <t>CORDILLERA DEL SUR</t>
  </si>
  <si>
    <t>KR 24B #77SUR-60</t>
  </si>
  <si>
    <t>AAA0028ESAF
AAA0028ERZE</t>
  </si>
  <si>
    <t>KR 24B #77-54 SUR
KR 24B #77-60 SUR</t>
  </si>
  <si>
    <t>002561-CORDILLERA DEL SUR</t>
  </si>
  <si>
    <t>128 LUCERO</t>
  </si>
  <si>
    <t xml:space="preserve">1. TANQUE DE ALMACENAMIENTO ALPES II
SUBESTACION ELECTRICA ALPES II
</t>
  </si>
  <si>
    <t xml:space="preserve">     12.635,26</t>
  </si>
  <si>
    <t>El uso significativo de la energía se ve reflejado en las actividades operativas  en la producción de agua potable como tambien en las actividades de   bombeo de agua potable para las sedes que presentan más de 10000 (GJ)</t>
  </si>
  <si>
    <t>La reducción se establece según el año base determinado para la organización que es el  2055</t>
  </si>
  <si>
    <t>ESTACIÓN DE ACUEDUCTO COLUMNAS</t>
  </si>
  <si>
    <t>SANTA INES SUR</t>
  </si>
  <si>
    <t>DG 31C SUR #5A-20 ESTE</t>
  </si>
  <si>
    <t>AAA0003FZDE</t>
  </si>
  <si>
    <t>001308-SANTA INES SUR</t>
  </si>
  <si>
    <t>1. TANQUE DE ALMACENAMIENTO COLUMNAS
2. ESTACION DE BOMBEO COLUMNAS</t>
  </si>
  <si>
    <t xml:space="preserve">     21.080,70</t>
  </si>
  <si>
    <t>La reducción se establece según el año base determinado para la organización que es el  2056</t>
  </si>
  <si>
    <t xml:space="preserve">ESTACIÓN ACUEDUCTO JUAN REY </t>
  </si>
  <si>
    <t>JUAN REY</t>
  </si>
  <si>
    <t>TV 14E #71A-20 SUR</t>
  </si>
  <si>
    <t>AAA0145WSKL
AAA0145WSJH</t>
  </si>
  <si>
    <t>DG 71A SUR #14-35 E
TV 14E #71A-20 SUR</t>
  </si>
  <si>
    <t>30  LA FLORA</t>
  </si>
  <si>
    <t>1. TANQUE DE ALMACENAMIENTO JUAN REY UEVO
2. TANQUE DE ALMACENAMIENTO JUAN REY ANTIGUO</t>
  </si>
  <si>
    <t>1096296-5</t>
  </si>
  <si>
    <t xml:space="preserve">           158,46</t>
  </si>
  <si>
    <t>La reducción se establece según el año base determinado para la organización que es el  2057</t>
  </si>
  <si>
    <t>ESTACIÓN DE ACUEDUCTO QUINDÍO</t>
  </si>
  <si>
    <t>ALTOS DEL ZUQUE</t>
  </si>
  <si>
    <t>KR 17 A ESTE #46A - 85 SUR</t>
  </si>
  <si>
    <t>AAA0204AONN
AAA0204AOMS
AAA0204AOLW
AAA0204AOOE
AAA0204AOPP
AAA0004HHKL</t>
  </si>
  <si>
    <t>KR 19 A ESTE #43A-85 SUR
KR 17 A ESTE #43C-60 SUR
DG 43 B BIS SUR #19B-5 ESTE
KR 19 A ESTE #43A-71 SUR
KR 19 A ESTE #43A-39 SUR
CL 43 A SUR #19A-6 ESTE</t>
  </si>
  <si>
    <t>001331-ALTOS DEL ZUQUE</t>
  </si>
  <si>
    <t>24 LA GLORIA</t>
  </si>
  <si>
    <t>1. TANQUE DE ALMACENAMIENTO QUINDIO</t>
  </si>
  <si>
    <t>NO APLICA
NO APLICA
NO APLICA
NO APLICA
NO APLICA
NO APLICA</t>
  </si>
  <si>
    <t xml:space="preserve">       3.414,25</t>
  </si>
  <si>
    <t>La reducción se establece según el año base determinado para la organización que es el  2058</t>
  </si>
  <si>
    <t>ESTACIÓN DE ACUEDUCTO SAN VICENTE</t>
  </si>
  <si>
    <t>TV 6C ESTE CON KR 32C-30 SUR</t>
  </si>
  <si>
    <t>AA0003FYZM
AAA0003FZAW
AAA0003FZCN
AAA0003FZBS</t>
  </si>
  <si>
    <t>KR 8 B ESTE #36C-51 SUR
CL 36 G SUR #8-50 ESTE
CL 36 H SUR #7-20 ESTE
CL 36 G SUR #8-10 ESTE</t>
  </si>
  <si>
    <t>1. TANQUE DE ALMACENAMIENTO SAN VICENTE ANTIGUO
2. TANQUE DE ALAMACENAMIENTO SAN VICENTE NUEVO
3. ESTACION DE BOMBEO SAN VICENTE
4. SUBESTACION ELECTRICA SAN VICENTE
5. CUARTO DE BATERIAS SAN VICENTE</t>
  </si>
  <si>
    <t xml:space="preserve">DIRECCIÓN RED MATRIZ ACUEDUCTO
DIRECCIÓN RED MATRIZ ACUEDUCTO
DIRECCIÓN RED MATRIZ ACUEDUCTO
DIRECCIÓN DE SERVICIOS DE ELECTROMECÁNICA
DIRECCIÓN DE SERVICIOS DE ELECTROMECÁNICA
</t>
  </si>
  <si>
    <t xml:space="preserve">     17.310,21</t>
  </si>
  <si>
    <t>La reducción se establece según el año base determinado para la organización que es el  2059</t>
  </si>
  <si>
    <t>17,9</t>
  </si>
  <si>
    <t>ESTACIÓN DE ACUEDUCTO SIERRA MORENA I</t>
  </si>
  <si>
    <t xml:space="preserve">SIERRA MORENA </t>
  </si>
  <si>
    <t>AV. JORGE GAITAN CORTES CON CALLE 73</t>
  </si>
  <si>
    <t xml:space="preserve">VER OBSERVACIONES </t>
  </si>
  <si>
    <t>002438-SIERRA MORENA</t>
  </si>
  <si>
    <t>130 ISMAEL PERDOMO</t>
  </si>
  <si>
    <t xml:space="preserve">1.TANQUE DE ALMACENAMIENTO SIERRRA MORENA II 
2. ESTACION DE BOMBEO SIERRA MORENA II
3. SUBESTACION ELECTRICA SIERRA MORENA II
</t>
  </si>
  <si>
    <t>DIRECCIÓN RED MATRIZ ACUEDUCTO
DIRECCIÓN RED MATRIZ ACUEDUCTO
DIRECCIÓN DE SERVICIOS DE ELECTROMECÁNICA</t>
  </si>
  <si>
    <t xml:space="preserve">           673,54</t>
  </si>
  <si>
    <t>La reducción se establece según el año base determinado para la organización que es el  2060</t>
  </si>
  <si>
    <t>ESTACIÓN DE ACUEDUCTO SIERRA MORENA II</t>
  </si>
  <si>
    <t>SIERRA MORENA II</t>
  </si>
  <si>
    <t>DG 75 SUR CON TV 54</t>
  </si>
  <si>
    <t>AAA0165TKBS</t>
  </si>
  <si>
    <t>TV 51 #75-15 SUR</t>
  </si>
  <si>
    <t>002444-SIERRA MORENA II</t>
  </si>
  <si>
    <t xml:space="preserve">1. TANQUE DE ALMACENAMIENTO SIERRRA MORENA III
2. ESTACION DE BOMBEO SIERRA MORENA III
3. SUBESTACION ELECTRICA SIERRA MORENA III
</t>
  </si>
  <si>
    <t>EMGESA
EMGESA</t>
  </si>
  <si>
    <t>163
166</t>
  </si>
  <si>
    <t xml:space="preserve">     11.564,46</t>
  </si>
  <si>
    <t>La reducción se establece según el año base determinado para la organización que es el  2061</t>
  </si>
  <si>
    <t>ESTACIÓN DE ACUEDUCTO SIERRA MORENA III</t>
  </si>
  <si>
    <t>TV 73C # 75C - 4 SUR</t>
  </si>
  <si>
    <t>AAA0261ZKRU</t>
  </si>
  <si>
    <t>002440-SIERRA MORENA</t>
  </si>
  <si>
    <t>1. TANQUE DE ALAMACENAMIENTO MONTEBLANCO
2. ESTACION DE BOMBEO MONTEBLANCO
3. SUBESTACION ELECTRICA MONTEBLANCO</t>
  </si>
  <si>
    <t>3993874-9
3993885</t>
  </si>
  <si>
    <t>4417948-7
1995853-9</t>
  </si>
  <si>
    <t>Industrial
Comercial</t>
  </si>
  <si>
    <t xml:space="preserve">       1.162,09</t>
  </si>
  <si>
    <t>La reducción se establece según el año base determinado para la organización que es el  2062</t>
  </si>
  <si>
    <t>ESTACIÓN DE ACUEDUCTO MONTEBLANCO</t>
  </si>
  <si>
    <t>EL VIRREY</t>
  </si>
  <si>
    <t>CL 93 SUR #10-48</t>
  </si>
  <si>
    <t>AAA0242PAFZ</t>
  </si>
  <si>
    <t>002548-EL VIRREY</t>
  </si>
  <si>
    <t xml:space="preserve">1. TANQUE DE ALMACENAMIENTO PARQUE NACIONAL
2. ETRUCTURA DE CONTROL PARQUE NACIONAL
3. SUBESTACION ELECTRICA PARQUE NACIONAL
4. ESTACION DE BOMBEO PARQUE NACONAL </t>
  </si>
  <si>
    <t>0763844-4</t>
  </si>
  <si>
    <t xml:space="preserve">           233,28</t>
  </si>
  <si>
    <t>La reducción se establece según el año base determinado para la organización que es el  2063</t>
  </si>
  <si>
    <t>ESTACIÓN ACUEDUCTO PARQUE NACIONAL</t>
  </si>
  <si>
    <t>CHAPINERO</t>
  </si>
  <si>
    <t>PARQUE NACIONAL</t>
  </si>
  <si>
    <t>AK 7 #37-4</t>
  </si>
  <si>
    <t>AAA0087EDJH</t>
  </si>
  <si>
    <t>008102-PARQUE NACIONAL</t>
  </si>
  <si>
    <t>1. TANQUE DE ALMACENAMIENTO BOSQUE LOS PINOS</t>
  </si>
  <si>
    <t>DIRECCIÓN RED MATRIZ ACUEDUCTO
DIRECCIÓN RED MATRIZ ACUEDUCTO
DIRECCIÓN DE SERVICIOS DE ELECTROMECÁNICA
DIRECCIÓN RED MATRIZ ACUEDUCTO</t>
  </si>
  <si>
    <t>0762699-2</t>
  </si>
  <si>
    <t>La reducción se establece según el año base determinado para la organización que es el  2064</t>
  </si>
  <si>
    <t>ESTACIÓN ACUEDUCTO PARAÍSO I</t>
  </si>
  <si>
    <t>EL PARAÍSO</t>
  </si>
  <si>
    <t>AK 1 #39-20</t>
  </si>
  <si>
    <t>AAA0088COZM</t>
  </si>
  <si>
    <t>008110-EL PARAÍSO</t>
  </si>
  <si>
    <t>14 PARDO RUBIO</t>
  </si>
  <si>
    <t>1. TANQUE DE ALMACENAMIENTO PARAISO II
2. ESTACION DE BOMBEO PARAISO II
3. SUBESTACION ELECTRICA PARAISO II</t>
  </si>
  <si>
    <t xml:space="preserve">       2.242,13</t>
  </si>
  <si>
    <t>La reducción se establece según el año base determinado para la organización que es el  2065</t>
  </si>
  <si>
    <t>ESTACIÓN ACUEDUCTO PARAÍSO II</t>
  </si>
  <si>
    <t>CLL 42 # 3-45 ESTE</t>
  </si>
  <si>
    <t>AAA0156KTJZ</t>
  </si>
  <si>
    <t>CL 42 # 3-45 ESTE</t>
  </si>
  <si>
    <t>1. TANQUE DE ALMACENAMIENTO PARAÍSO II
2. ESTACIÓN DE BOMBEO PARAÍSO II
3. SUBESTACIÓN ELÉCTRICA PARAÍSO II</t>
  </si>
  <si>
    <t>0994755-0</t>
  </si>
  <si>
    <t xml:space="preserve">           258,91</t>
  </si>
  <si>
    <t>La reducción se establece según el año base determinado para la organización que es el  2066</t>
  </si>
  <si>
    <t>ESTACIÓN ACUEDUCTO PARAÍSO III</t>
  </si>
  <si>
    <t>DG 43 # 29 - 27 ESTE</t>
  </si>
  <si>
    <t>DG 43 #3-20 ESTE</t>
  </si>
  <si>
    <t>1. TANQUE DE ALMACENAMIENTO PARAISO III</t>
  </si>
  <si>
    <t xml:space="preserve">DIRECCIÓN RED MATRIZ ACUEDUCTO </t>
  </si>
  <si>
    <t>3923122-0</t>
  </si>
  <si>
    <t xml:space="preserve">             28,56</t>
  </si>
  <si>
    <t>La reducción se establece según el año base determinado para la organización que es el  2067</t>
  </si>
  <si>
    <t>ESTACIÓN DE ACUEDUCTO EGIPTO</t>
  </si>
  <si>
    <t>CANDELARIA</t>
  </si>
  <si>
    <t>EGIPTO</t>
  </si>
  <si>
    <t>KR 4A ESTE # 11-  02</t>
  </si>
  <si>
    <t>AAA0030LBZE</t>
  </si>
  <si>
    <t>KR 4A ESTE 112</t>
  </si>
  <si>
    <t>003105-EGIPTO</t>
  </si>
  <si>
    <t>116 CANDELARIA</t>
  </si>
  <si>
    <t>1. TANQUE DE ALMACENAMIENTO EGIPTO
2. CASA DE GUARDABOSQUES EGIPTO</t>
  </si>
  <si>
    <t>DIRECCIÓN RED MATRIZ ACUEDUCTO
DIRECCIÓN DE ABASTECIMIENTO</t>
  </si>
  <si>
    <t>0763491-9</t>
  </si>
  <si>
    <t xml:space="preserve">               9,48</t>
  </si>
  <si>
    <t>La reducción se establece según el año base determinado para la organización que es el  2068</t>
  </si>
  <si>
    <t>ESTACIÓN DE ACUEDUCTO QUIBA</t>
  </si>
  <si>
    <t>BELLA FLOR SUR</t>
  </si>
  <si>
    <t>KR 27 #73C - 37 SUR</t>
  </si>
  <si>
    <t>AAA0156NARJ</t>
  </si>
  <si>
    <t>KR 26 BIS #73A-45 SUR</t>
  </si>
  <si>
    <t>002582-BELLA FLOR SUR</t>
  </si>
  <si>
    <t>1. TANQUE DE ALMACENAMIENTO QUIBA
2. TANQUE DE ALMACENAMIENTO QUIBA NUEVO
3. ESTACION DE BOMBEO QUIBA NUEVO</t>
  </si>
  <si>
    <t>DIRECCIÓN RED MATRIZ ACUEDUCTO
DIRECCIÓN RED MATRIZ ACUEDUCTO
DIRECCIÓN RED MATRIZ ACUEDUCTO
DORECCION RED MATRIZ ACUEDUCTO</t>
  </si>
  <si>
    <t>3993885
3981868
3993874-9</t>
  </si>
  <si>
    <t>1915633-1
4627018-2
4473879-8</t>
  </si>
  <si>
    <t xml:space="preserve">             82,17</t>
  </si>
  <si>
    <t>La reducción se establece según el año base determinado para la organización que es el  2069</t>
  </si>
  <si>
    <t>ESTACIÓN DE ACUEDUCTO EL VOLADOR</t>
  </si>
  <si>
    <t>BRISAS DEL VOLADOR</t>
  </si>
  <si>
    <t>KR 20 #70K-19 SUR</t>
  </si>
  <si>
    <t>AAA0172DYWW
AAA0028BMEP</t>
  </si>
  <si>
    <t>KR 20 #70K -19 SUR
CL 70L SUR #22-10</t>
  </si>
  <si>
    <t>002587-BRISAS DEL VOLADOR</t>
  </si>
  <si>
    <t>1. TANQUE DE ALMACENAMIENTO EL VOLADOR</t>
  </si>
  <si>
    <t>CODENSA
EMGESA</t>
  </si>
  <si>
    <t>3993885
Grupo EMGESA</t>
  </si>
  <si>
    <t>1096295-3
154</t>
  </si>
  <si>
    <t xml:space="preserve">     13.669,49</t>
  </si>
  <si>
    <t>La reducción se establece según el año base determinado para la organización que es el  2070</t>
  </si>
  <si>
    <t>ESTACIÓN DE ACUEDUCTO JALISCO</t>
  </si>
  <si>
    <t>LUCERO ALTO</t>
  </si>
  <si>
    <t>KR 18N BIS #61D SUR-41</t>
  </si>
  <si>
    <t>AAA0223JRBS
AAA0023LZSY
AAA0223JRDE
AAA0143CHKC
AAA0040NEEP
AAA0023LYYX
AAA0023KBNN
AAA0029HARU
AAA0017JKHK</t>
  </si>
  <si>
    <t>TV 18N BIS #61D-41 SUR
CL 61D SUR #18N-35
TV 18N BIS #61D-25 SUR
KR 18P BIS  #61A-98 SUR
CL 61D SUR #18N-55
TV 18N BIS #61D-19 SUR
TV 18N BIS #61D-11 SUR
TV 18N BIS #61D -13 SUR
TV 18N BIS #61D-9 SUR</t>
  </si>
  <si>
    <t>002521-LUCERO ALTO</t>
  </si>
  <si>
    <t>1. TANQUE DE ALMACENAMIENTO JALISCO
2. ESTRUCTURA DE CONTROL JALISCO
3. ESTACIÓN DE BOMBEO JALISCO</t>
  </si>
  <si>
    <t xml:space="preserve">DIRECCIÓN RED MATRIZ ACUEDUCTO
DIRECCIÓN RED MATRIZ ACUEDUCTO
DIRECCIÓN RED MATRIZ ACUEDUCTO
</t>
  </si>
  <si>
    <t>NO APLICA
NO APLICA
NO APLICA
NO APLICA
NO APLICA
NO APLICA
NO APLICA
NO APLICA
NO APLICA</t>
  </si>
  <si>
    <t>0763670-5</t>
  </si>
  <si>
    <t xml:space="preserve">           136,80</t>
  </si>
  <si>
    <t>La reducción se establece según el año base determinado para la organización que es el  2071</t>
  </si>
  <si>
    <t>ESTACIÓN DE ACUEDUCTO CASTILLO NUEVO</t>
  </si>
  <si>
    <t>SAN RAFAEL</t>
  </si>
  <si>
    <t>KR 18M #67B-12 SUR</t>
  </si>
  <si>
    <t>AAA0026HASY
AAA0026HARJ
AAA0026HAPA
AAA0026HATD
AAA0026HAOM
AAA0026HANX
AAA0026HAUH</t>
  </si>
  <si>
    <t>CL 67B SUR #18L-53
KR 18M #67B-12 SUR
KR 18M #67B-22 SUR
CL 67B SUR #18L-11
CL 67C SUR #18L-24
KR 18L#67B-17 SUR
KR 18L #67B-5 SUR</t>
  </si>
  <si>
    <t>002539-SAN RAFAEL</t>
  </si>
  <si>
    <t>1. TANQUE DE ALMACENAMIENTO CASTILLO NUEVO</t>
  </si>
  <si>
    <t>NO APLICA
NO APLICA
NO APLICA
NO APLICA
NO APLICA
NO APLICA
NO APLICA</t>
  </si>
  <si>
    <t>2694442-4
2694443-6
2694447-4</t>
  </si>
  <si>
    <t>La reducción se establece según el año base determinado para la organización que es el  2072</t>
  </si>
  <si>
    <t>ESTACIÓN DE ACUEDUCTO CASTILLO ANTIGUO</t>
  </si>
  <si>
    <t>CL 67C SUR #18M-32</t>
  </si>
  <si>
    <t>AAA0027PCYX</t>
  </si>
  <si>
    <t>002553-SUMAPAZ</t>
  </si>
  <si>
    <t>1. TANQUE DE ALMACENAMIENTO CASTILLO ANTIGUO</t>
  </si>
  <si>
    <t xml:space="preserve">     16.728,05</t>
  </si>
  <si>
    <t>La reducción se establece según el año base determinado para la organización que es el  2073</t>
  </si>
  <si>
    <t>ESTACION DE ACUEDUCTO CASABLANCA I</t>
  </si>
  <si>
    <t>SIERRA MORENA</t>
  </si>
  <si>
    <t>AVENIDA JORGE GAITÁN CORTES CON CL 74 SUR</t>
  </si>
  <si>
    <t xml:space="preserve">
AAA0165TBTO</t>
  </si>
  <si>
    <t>DG 68 H SUR #69-1</t>
  </si>
  <si>
    <t>1. TANQUE DE ALMACENAMIENTO CASABLANCA 
2. ESTACION DE BOMBEO SIERRA MORENA</t>
  </si>
  <si>
    <t>0764090-8</t>
  </si>
  <si>
    <t xml:space="preserve">             23,76</t>
  </si>
  <si>
    <t>La reducción se establece según el año base determinado para la organización que es el  2074</t>
  </si>
  <si>
    <t>ESTACIÓN DE ACUEDUCTO CASABLANCA II</t>
  </si>
  <si>
    <t>TV 70 #68B-45 SUR</t>
  </si>
  <si>
    <t>AAA0165SSSK</t>
  </si>
  <si>
    <t>1. ESTRUCTURA DE CONTROL CASA BLANCA
2. SUBESTACIÓN ELÉCTRICA CASA BLANCA</t>
  </si>
  <si>
    <t>DIRECCIÓN RED MATRIZ ACUEDUCTO
DIRECCIÓN DE SERVICIOS DE ELECTROMECÁNICA</t>
  </si>
  <si>
    <t>2224099-9</t>
  </si>
  <si>
    <t xml:space="preserve">             13,47</t>
  </si>
  <si>
    <t>La reducción se establece según el año base determinado para la organización que es el  2075</t>
  </si>
  <si>
    <t>ESTACIÓN DE ACUEDUCTO SANTO DOMINGO ANTIGUO</t>
  </si>
  <si>
    <t>SANTO DOMINGO</t>
  </si>
  <si>
    <t>CL 68B SUR #75H-63</t>
  </si>
  <si>
    <t>AAA0171CHUZ
AAA0147TFUZ</t>
  </si>
  <si>
    <t>CL 68B SUR #75H-63
CL 68B SUR #75H-63 MJ 1</t>
  </si>
  <si>
    <t>002426-SANTO DOMINGO</t>
  </si>
  <si>
    <t>1. TANQUE DE ALMACENAMIENTO SANTO DOMINGO ANTIGUO</t>
  </si>
  <si>
    <t xml:space="preserve">           674,06</t>
  </si>
  <si>
    <t>La reducción se establece según el año base determinado para la organización que es el  2076</t>
  </si>
  <si>
    <t>ESTACIÓN DE ACUEDUCTO SANTO DOMINGO NUEVO</t>
  </si>
  <si>
    <t>SANTA VIVIANA</t>
  </si>
  <si>
    <t>CL 69B SUR #76B-12</t>
  </si>
  <si>
    <t>AAA0171ESMR
AAA0171ESLF
AAA0147NHZM
AAA0171ESUH
AAA0171ESPA
AAA0171ESOM
AAA0171ESRJ
AAA0171ESTD
AAA0171ESKC</t>
  </si>
  <si>
    <t>CL 69B SUR #76B-12
CL 69B SUR #76B-20
TV 76 BIS #75D-21 SUR
TV 76 BIS #75D-15 SUR
DG 75D SUR #76-39
DG 75D SUR #76-4
DG 75D SUR #76-35
TV 76 BIS #75D-7 SUR
DG 75F SUR #76-30</t>
  </si>
  <si>
    <t>002442-SANTA VIVIANA</t>
  </si>
  <si>
    <t>1. TANQUE DE ALMACENAMIENTO SANTO DOMINGO NUEVO</t>
  </si>
  <si>
    <t>Cuenta independiente CODENSA
3993885</t>
  </si>
  <si>
    <t>6869535-6
3398495-8</t>
  </si>
  <si>
    <t xml:space="preserve">           216,29</t>
  </si>
  <si>
    <t>La reducción se establece según el año base determinado para la organización que es el  2077</t>
  </si>
  <si>
    <t>ESTACIÓN ACUEDUCTO EL UVAL</t>
  </si>
  <si>
    <t>CENTRO USME URBANO</t>
  </si>
  <si>
    <t>DG 134A SUR #12A-20</t>
  </si>
  <si>
    <t>AAA0236NRBS
AAA0235AOCX
AAA0142XHZE</t>
  </si>
  <si>
    <t>DG 134A SUR #12A-20
KR 12A #134-53 SUR
KR 12A #134-31 SUR</t>
  </si>
  <si>
    <t>002599-CENTRO USME URBANO</t>
  </si>
  <si>
    <t>35 CIUDAD DE USME</t>
  </si>
  <si>
    <t>1. TANQUE DE ALMACENAMIENTO EL UVAL ANTIGUO</t>
  </si>
  <si>
    <t>0764043-9</t>
  </si>
  <si>
    <t xml:space="preserve">           680,45</t>
  </si>
  <si>
    <t>La reducción se establece según el año base determinado para la organización que es el  2078</t>
  </si>
  <si>
    <t>ESTACIÓN ACUEDUCTO PIEDRA HERRADA</t>
  </si>
  <si>
    <t>LA ESPERANZA DE USME</t>
  </si>
  <si>
    <t>CL 110 SUR #1-99</t>
  </si>
  <si>
    <t>AAA0145JNZM</t>
  </si>
  <si>
    <t>002615-LA ESPERANZA DE USME</t>
  </si>
  <si>
    <t>1.TANQUE DE ALMACENAMIENTO PIEDRA HERRADA
2. ESTRUCTURA DE CONTROL PIEDRA HERRADA
3. ESTACIÓN DE BOMBEO PIEDRA HERRADA</t>
  </si>
  <si>
    <t>DIRECCIÓN RED MATRIZ ACUEDUCTO
DIRECCIÓN RED MATRIZ ACUEDUCTO
DIRECCIÓN RED MATRIZ ACUEDUCTO</t>
  </si>
  <si>
    <t xml:space="preserve">CODENSA
</t>
  </si>
  <si>
    <t>2447098-6
2178674-8</t>
  </si>
  <si>
    <t xml:space="preserve">2549108
</t>
  </si>
  <si>
    <t>40,96</t>
  </si>
  <si>
    <t>La reducción se establece según el año base determinado para la organización que es el  2079</t>
  </si>
  <si>
    <t>ESTACIÓN DE ACUEDUCTO SANTA FE</t>
  </si>
  <si>
    <t>LOS MARTIRES</t>
  </si>
  <si>
    <t>DG 23 BIS #19B-20</t>
  </si>
  <si>
    <t>AAA0072RFHK</t>
  </si>
  <si>
    <t>006103-SANTA FE</t>
  </si>
  <si>
    <t>105 LA SABANA</t>
  </si>
  <si>
    <t>1. ESTACIÓN REDUCTORA SANTA FE</t>
  </si>
  <si>
    <t>1045170-8</t>
  </si>
  <si>
    <t xml:space="preserve">             25,48</t>
  </si>
  <si>
    <t>La reducción se establece según el año base determinado para la organización que es el  2080</t>
  </si>
  <si>
    <t>ESTACIÓN DE ACUEDUCTO PARDO RUBIO II</t>
  </si>
  <si>
    <t>SIBERIA CENTRAL</t>
  </si>
  <si>
    <t>KR 3A ESTE #49-23</t>
  </si>
  <si>
    <t>AAA0092FLSY</t>
  </si>
  <si>
    <t>008220-SIBERIA CENTRAL</t>
  </si>
  <si>
    <t>1. TANQUE DE ALMACENAMIENTO PARDO RUBIO II
2. ESTACIÓN DE BOMBEO PARDO RUBIO II</t>
  </si>
  <si>
    <t>0881150-2</t>
  </si>
  <si>
    <t xml:space="preserve">2548315
</t>
  </si>
  <si>
    <t xml:space="preserve">           285,22</t>
  </si>
  <si>
    <t>La reducción se establece según el año base determinado para la organización que es el  2081</t>
  </si>
  <si>
    <t>ESTACIÓN DE ACUEDUCTO SUBA NUEVO</t>
  </si>
  <si>
    <t>ALMIRANTE COLON</t>
  </si>
  <si>
    <t>AC 127 #81-36</t>
  </si>
  <si>
    <t>AAA0132XPCX
AAA0132XPBR</t>
  </si>
  <si>
    <t>CANAL LA FRAGUA TIMIZA</t>
  </si>
  <si>
    <t>009218-ALMIRANTE COLON</t>
  </si>
  <si>
    <t>1. TANQUE DE ALMACENAMIENTO SUBA NUEVO
2. ESTRUCTURA DE CONTROL SUBA NUEVO 3. PCH SUBA</t>
  </si>
  <si>
    <t>2120642-3</t>
  </si>
  <si>
    <t xml:space="preserve">             88,56</t>
  </si>
  <si>
    <t>La reducción se establece según el año base determinado para la organización que es el  2082</t>
  </si>
  <si>
    <t>ESTACIÓN DE ACUEDUCTO SUBA MEDIO</t>
  </si>
  <si>
    <t>SUBA CERROS</t>
  </si>
  <si>
    <t>KR 80 #152-2</t>
  </si>
  <si>
    <t>AAA0142FXTD</t>
  </si>
  <si>
    <t>CANAL CUNDINAMARCA</t>
  </si>
  <si>
    <t>009231-SUBA CERROS</t>
  </si>
  <si>
    <t>86 CASA BLANCA SUBA</t>
  </si>
  <si>
    <t>1. TANQUE DE ALMACENAMIENTO SUBA MEDIO</t>
  </si>
  <si>
    <t>2366540-5</t>
  </si>
  <si>
    <t xml:space="preserve">               0,25</t>
  </si>
  <si>
    <t>La reducción se establece según el año base determinado para la organización que es el  2083</t>
  </si>
  <si>
    <t>ESTACIÓN DE ACUEDUCTO SUBA ALTO</t>
  </si>
  <si>
    <t>DG 152 #84-75</t>
  </si>
  <si>
    <t>EAAB2099</t>
  </si>
  <si>
    <t>050N00262324</t>
  </si>
  <si>
    <t>AAA0142FYDM</t>
  </si>
  <si>
    <t>CANAL ANGELES DE CASTILLA</t>
  </si>
  <si>
    <t>89 SUBA</t>
  </si>
  <si>
    <t>1. TANQUE DE ALMACENAMIENTO SUBA ALTO</t>
  </si>
  <si>
    <t>2366529-9</t>
  </si>
  <si>
    <t xml:space="preserve">               0,18</t>
  </si>
  <si>
    <t>La reducción se establece según el año base determinado para la organización que es el  2084</t>
  </si>
  <si>
    <t>ESTACIÓN DE ACUEDUCTO SUBA CERRO NORTE</t>
  </si>
  <si>
    <t>KR 76 #150-65</t>
  </si>
  <si>
    <t>AAA0142FYZM</t>
  </si>
  <si>
    <t xml:space="preserve">CANAL CASTILLA </t>
  </si>
  <si>
    <t>1. TANQUE DE ALMACENAMIENTO CERRO NORTE
2. ESTACIÓN DE BOMBEO SUBA CERRO NORTE</t>
  </si>
  <si>
    <t>0764384-7</t>
  </si>
  <si>
    <t>La reducción se establece según el año base determinado para la organización que es el  2085</t>
  </si>
  <si>
    <t>ESTACIÓN DE ACUEDUCTO EL REFUGIO</t>
  </si>
  <si>
    <t>EL REFUGIO I</t>
  </si>
  <si>
    <t>KR 9A ESTE #107-43 SUR</t>
  </si>
  <si>
    <t>AAA0172NLFT</t>
  </si>
  <si>
    <t>002617-EL REFUGIO I</t>
  </si>
  <si>
    <t>33 ALFONSO LOPEZ</t>
  </si>
  <si>
    <t>1. ESTACIÓN DE BOMBEO PROVISIONAL EL REFUGIO (TANQUE DOMESTICO SIN CERRAMIENTO 2M3)</t>
  </si>
  <si>
    <t>3993874-9
3981779</t>
  </si>
  <si>
    <t>2597916-3
2439212-6</t>
  </si>
  <si>
    <t>Comercial
Residencial</t>
  </si>
  <si>
    <t xml:space="preserve">           161,29</t>
  </si>
  <si>
    <t>La reducción se establece según el año base determinado para la organización que es el  2086</t>
  </si>
  <si>
    <t>ESTACIÓN ACUEDUCTO SEMINARIO</t>
  </si>
  <si>
    <t>SANTA ANA</t>
  </si>
  <si>
    <t>KR 1ESTE # 108A - 48</t>
  </si>
  <si>
    <t>AAA0102BMPP</t>
  </si>
  <si>
    <t xml:space="preserve">008408-SANTA ANA </t>
  </si>
  <si>
    <t>6 USAQUEN</t>
  </si>
  <si>
    <t xml:space="preserve">1. ESTACIÓN DE BOMBEO SEMINARIO </t>
  </si>
  <si>
    <t>2164973-0
2164974-2
2167263-6</t>
  </si>
  <si>
    <t>Industrial
Industrial
Industrial</t>
  </si>
  <si>
    <t>315,07</t>
  </si>
  <si>
    <t>La reducción se establece según el año base determinado para la organización que es el  2087</t>
  </si>
  <si>
    <t>ESTACIÓN ACUEDUCTO LLORENTE</t>
  </si>
  <si>
    <t>USAQUÉN</t>
  </si>
  <si>
    <t>KR 3 #120A</t>
  </si>
  <si>
    <t xml:space="preserve">1. ESTACIÓN REDUCTORES DE PRESIÓN </t>
  </si>
  <si>
    <t>La reducción se establece según el año base determinado para la organización que es el  2088</t>
  </si>
  <si>
    <t>ESTACION DE ACUEDUCTO CHICO</t>
  </si>
  <si>
    <t>PARAMO I</t>
  </si>
  <si>
    <t xml:space="preserve">CIELO AZUL DIEZ </t>
  </si>
  <si>
    <t>EAAB2153</t>
  </si>
  <si>
    <t>050N00644526</t>
  </si>
  <si>
    <t>AAA0144NSBR</t>
  </si>
  <si>
    <t>CIELO AZUL DIEZ</t>
  </si>
  <si>
    <t xml:space="preserve">1. TANQUE DE ALMACENAMIENTO CHICO
</t>
  </si>
  <si>
    <t>1078512-1</t>
  </si>
  <si>
    <t xml:space="preserve">             13,83</t>
  </si>
  <si>
    <t>La reducción se establece según el año base determinado para la organización que es el  2089</t>
  </si>
  <si>
    <t>ESTACIÓN ACUEDUCTO EL TAURO</t>
  </si>
  <si>
    <t>KR5 ESTE #109A-42</t>
  </si>
  <si>
    <t>KR 5 ESTE #109A-42</t>
  </si>
  <si>
    <t>1. TANQUE DE ALMACENAMIENTO EL TAURO</t>
  </si>
  <si>
    <t>CODENSA
CODENSA
CODENSA
CODENSA</t>
  </si>
  <si>
    <t>3981868
3993885
3993885
3981868</t>
  </si>
  <si>
    <t>0762221-3
2264533-1
2264534-3
3971645-0</t>
  </si>
  <si>
    <t>Industrial
Industrial
Industrial
Comercial</t>
  </si>
  <si>
    <t>125,84</t>
  </si>
  <si>
    <t>La reducción se establece según el año base determinado para la organización que es el  2090</t>
  </si>
  <si>
    <t>ESTACION DE ACUEDUCTO BRAZUELOS</t>
  </si>
  <si>
    <t>DESARROLLO BRAZUELOS</t>
  </si>
  <si>
    <t>CL 104 SUR #3-13 IN 1</t>
  </si>
  <si>
    <t>AAA0145KPKC</t>
  </si>
  <si>
    <t>CL 104 SUR #14L-13</t>
  </si>
  <si>
    <t>002592- DESARROLLO BRAZUELOS</t>
  </si>
  <si>
    <t>1. TANQUE BRAZUELOS</t>
  </si>
  <si>
    <t>3981649-2</t>
  </si>
  <si>
    <t>6277285-9</t>
  </si>
  <si>
    <t xml:space="preserve">           117,33</t>
  </si>
  <si>
    <t>La reducción se establece según el año base determinado para la organización que es el  2091</t>
  </si>
  <si>
    <t>ESTACIÓN DE ACUEDUCTO ALPES I</t>
  </si>
  <si>
    <t>LOS ALPES</t>
  </si>
  <si>
    <t>CL 36D SUR #13ESTE -03</t>
  </si>
  <si>
    <t>COMPARTIDA</t>
  </si>
  <si>
    <t>EAAB2975</t>
  </si>
  <si>
    <t>050S00986321</t>
  </si>
  <si>
    <t>AAA0003TDYN
AAA0156KMKL</t>
  </si>
  <si>
    <t>KR 11 A ESTE #36F-28 SUR</t>
  </si>
  <si>
    <t>001312-LOS ALPES</t>
  </si>
  <si>
    <t>1. TANQUE DE ALMACENAMIENTO ALPES</t>
  </si>
  <si>
    <t>NO APLICA
DESISTIDO</t>
  </si>
  <si>
    <t>La reducción se establece según el año base determinado para la organización que es el  2092</t>
  </si>
  <si>
    <t>ESTACIÓN DE ACUEDUCTO LOURDES</t>
  </si>
  <si>
    <t>LOURDES</t>
  </si>
  <si>
    <t>CL 3 #2-58 ESTE</t>
  </si>
  <si>
    <t>AAA0033ZCMR</t>
  </si>
  <si>
    <t>003212-LOURDES</t>
  </si>
  <si>
    <t>1. TANQUE DE ALMACENAMIENTO LOURDES
2. ESTACIÓN DE BOMBEO LOURDES
3. SUBESTACIÓN ELÉCTRICA LOURDES</t>
  </si>
  <si>
    <t>0763499-5</t>
  </si>
  <si>
    <t>La reducción se establece según el año base determinado para la organización que es el  2093</t>
  </si>
  <si>
    <t>ESTACIÓN DE ACUEDUCTO EL CONSUELO</t>
  </si>
  <si>
    <t>TANQUE EL CONSUELO PARQUE NACIONAL ORIENTE</t>
  </si>
  <si>
    <t>EAAB2995</t>
  </si>
  <si>
    <t>050C00876010</t>
  </si>
  <si>
    <t>AAA0156KSTO</t>
  </si>
  <si>
    <t>1. TANQUE ALMACENAMIENTO EL CONSUELO</t>
  </si>
  <si>
    <t>CECA NO. 1754 - 21/12/2021 - RESTAURACIÓN</t>
  </si>
  <si>
    <t>2443540-5</t>
  </si>
  <si>
    <t xml:space="preserve">             23,70</t>
  </si>
  <si>
    <t>La reducción se establece según el año base determinado para la organización que es el  2094</t>
  </si>
  <si>
    <t>ESTACIÓN DE ACUEDUCTO CHAPINERO</t>
  </si>
  <si>
    <t>MARÍA CRISTINA</t>
  </si>
  <si>
    <t>CL 64A #1A-38</t>
  </si>
  <si>
    <t>AAA0089TZOM</t>
  </si>
  <si>
    <t>008205-MARIA CRISTINA</t>
  </si>
  <si>
    <t>1. TANQUE DE ALMACENAMIENTO CHAPINERO
2. ESTACIÓN DE BOMBEO CHAPINERO</t>
  </si>
  <si>
    <t>0762341-3</t>
  </si>
  <si>
    <t>La reducción se establece según el año base determinado para la organización que es el  2095</t>
  </si>
  <si>
    <t>ESTACIÓN DE ACUEDUCTO PARDO RUBIO I</t>
  </si>
  <si>
    <t>CL 51 CON KR 3 ESTE</t>
  </si>
  <si>
    <t>AAA0090OMYN</t>
  </si>
  <si>
    <t>TV 1 ESTE #50-43</t>
  </si>
  <si>
    <t>1. ESTACIÓN DE BOMBEO PARDO RUBIO I</t>
  </si>
  <si>
    <t>0881149-3</t>
  </si>
  <si>
    <t>La reducción se establece según el año base determinado para la organización que es el  2096</t>
  </si>
  <si>
    <t>ESTACIÓN DE ACUEDUCTO PARDO RUBIO III</t>
  </si>
  <si>
    <t>CL 51 CON KR 5 ESTE</t>
  </si>
  <si>
    <t>EL PREDIO NO SE ENCUENTRA INCORPORADO EN CATASTRO, POR ENDE NO CUENTA CON UNA DIRECCIÓN OFICIAL, SE GENERAN LAS COORDENADAS DEL CENTROIDE DEL POLÍGONO RESTITUIDO SEGÚN ESCRITURA DE ADQUISICIÓN</t>
  </si>
  <si>
    <t>1. TANQUE DE ALMACENAMIENTO PARDO RUBIO III</t>
  </si>
  <si>
    <t>LA ESTACIÓN ACUEDUCTO PARDO RUBIO III NO CUENTA CON UN CHIP ESPECÍFICO, SIN EMBARGO CUENTA CON LA MATRÍCULA NÚMERO: 050C-1261325</t>
  </si>
  <si>
    <t>La reducción se establece según el año base determinado para la organización que es el  2097</t>
  </si>
  <si>
    <t>ESTACIÓN DE ACUEDUCTO UNICERROS</t>
  </si>
  <si>
    <t>PARAMA URBANO I</t>
  </si>
  <si>
    <t>KR 7A #128-40</t>
  </si>
  <si>
    <t>AAA0156SDUH</t>
  </si>
  <si>
    <t>008420-PARAMA URBANO I</t>
  </si>
  <si>
    <t>1. TANQUE DE ALMACENAMIENTO UNICERROS
2. SUBESTACIÓN ELÉCTRICA UNICERROS</t>
  </si>
  <si>
    <t>La reducción se establece según el año base determinado para la organización que es el  2098</t>
  </si>
  <si>
    <t>ESTACIÓN DE ACUEDUCTO EL PASO</t>
  </si>
  <si>
    <t>VEREDA EL PORVENIR DE LOS SOCHES</t>
  </si>
  <si>
    <t xml:space="preserve">PARTE EL CONDOY </t>
  </si>
  <si>
    <t>EAAB3307</t>
  </si>
  <si>
    <t>050S40359400</t>
  </si>
  <si>
    <t>AAA0167NOSY</t>
  </si>
  <si>
    <t>VEREDA EL PROVENIR DE LOS SOCHES</t>
  </si>
  <si>
    <t>1. TANQUE DE ALMACENAMIENTO EL PASO</t>
  </si>
  <si>
    <t>DIRECCIÓN RED MATRIZ ACUEDUCTO
DIRECCIÓN RED MATRIZ ACUEDUCTO
DIRECCIÓN RED MATRIZ ACUEDUCTO
DIRECCIÓN DE SERVICIOS DE ELECTROMECÁNICA</t>
  </si>
  <si>
    <t>Grupo EMGESA
3993885</t>
  </si>
  <si>
    <t>743
2213535-0</t>
  </si>
  <si>
    <t xml:space="preserve">       8.037,35</t>
  </si>
  <si>
    <t>La reducción se establece según el año base determinado para la organización que es el  2099</t>
  </si>
  <si>
    <t>ESTACIÓN DE ALCANTARILLADO EL SALITRE</t>
  </si>
  <si>
    <t>ENGATIVA</t>
  </si>
  <si>
    <t>JULIO FLOREZ</t>
  </si>
  <si>
    <t>AC 80 #68G-96</t>
  </si>
  <si>
    <t>EXT 7546</t>
  </si>
  <si>
    <t>AAA0058TJZE</t>
  </si>
  <si>
    <t>005403-JULIO FLORES</t>
  </si>
  <si>
    <t>69 LAS FERIAS</t>
  </si>
  <si>
    <t>1. ESTACIÓN DE BOMBEO AR EL SALITRE</t>
  </si>
  <si>
    <t xml:space="preserve">DIVISIÓN ALCANTARILLADO ZONAS </t>
  </si>
  <si>
    <t>LAVADO DE INSTALACIONES OPERATIVAS Y/O ALGUNOS PROCESOS COMPLEMENTARIOS (ESTACIONES DE CRIBADO)</t>
  </si>
  <si>
    <t xml:space="preserve">       1.726,27</t>
  </si>
  <si>
    <t>La reducción se establece según el año base determinado para la organización que es el  2100</t>
  </si>
  <si>
    <t>Bogotá Limpia</t>
  </si>
  <si>
    <t>DISPOSICIÓN FINAL - RELLENO SANITARIO </t>
  </si>
  <si>
    <t>ESTACIÓN DE ALCANTARILLADO LISBOA</t>
  </si>
  <si>
    <t>LISBOA</t>
  </si>
  <si>
    <t>CL 130 #153-93</t>
  </si>
  <si>
    <t>EXT 5204</t>
  </si>
  <si>
    <t>EAAB3929</t>
  </si>
  <si>
    <t>050N20627473</t>
  </si>
  <si>
    <t>AAA0223WOUH</t>
  </si>
  <si>
    <t>009254-LISBOA</t>
  </si>
  <si>
    <t>90 TIBABUYES</t>
  </si>
  <si>
    <t>1. ESTACIÓN DE BOMBEO AR LISBOA</t>
  </si>
  <si>
    <t>2116341-9</t>
  </si>
  <si>
    <t xml:space="preserve">       1.144,80</t>
  </si>
  <si>
    <t>La reducción se establece según el año base determinado para la organización que es el  2101</t>
  </si>
  <si>
    <t>ESTACIÓN DE ALCANTARILLADO VILLA GLADYS</t>
  </si>
  <si>
    <t>CENTRO ENGATIVÁ II</t>
  </si>
  <si>
    <t>TV 113 #66-97</t>
  </si>
  <si>
    <t>EAAB1899
EAAB3121</t>
  </si>
  <si>
    <t>050C01192382
050C01469687</t>
  </si>
  <si>
    <t>AAA0140WREA
AAA0140WRLW
AAA0162ADBR</t>
  </si>
  <si>
    <t>005667- CENTRO ENGATIVÁ II</t>
  </si>
  <si>
    <t>75 ENGATIVA</t>
  </si>
  <si>
    <t>1. ESTACIÓN DE BOMBEO AR VILLA GLADYS</t>
  </si>
  <si>
    <t>116,5</t>
  </si>
  <si>
    <t xml:space="preserve">       1.531,04</t>
  </si>
  <si>
    <t>La reducción se establece según el año base determinado para la organización que es el  2102</t>
  </si>
  <si>
    <t>ESTACIÓN DE ALCANTARILLADO SAN BENITO</t>
  </si>
  <si>
    <t>SAN BENITO</t>
  </si>
  <si>
    <t>CL 59 SUR #19A-63</t>
  </si>
  <si>
    <t>EXT 5610</t>
  </si>
  <si>
    <t>AAA0022CJDE</t>
  </si>
  <si>
    <t>002509-SAN BENITO</t>
  </si>
  <si>
    <t>1. ESTACIÓN DE BOMBEO AR SAN BENITO</t>
  </si>
  <si>
    <t xml:space="preserve">           484,48</t>
  </si>
  <si>
    <t>La reducción se establece según el año base determinado para la organización que es el  2103</t>
  </si>
  <si>
    <t>ESTACIÓN DE ALCANTARILLADO LA ISLA</t>
  </si>
  <si>
    <t>BOSA</t>
  </si>
  <si>
    <t>SAN DIEGO-BOSA</t>
  </si>
  <si>
    <t>CL 94 A SUR #87A-66</t>
  </si>
  <si>
    <t>AAA0143RRPP</t>
  </si>
  <si>
    <t>CL 94A SUR #87A-66</t>
  </si>
  <si>
    <t>004513-SAN DIEGO-BOSA</t>
  </si>
  <si>
    <t>43 BOSA CENTRAL</t>
  </si>
  <si>
    <t>1. ESTACIÓN DE BOMBEO AR LA ISLA</t>
  </si>
  <si>
    <t>DIVISIÓN ALCANTARILLADO ZONAS (ZONA 5)</t>
  </si>
  <si>
    <t xml:space="preserve">       4.445,79</t>
  </si>
  <si>
    <t>La reducción se establece según el año base determinado para la organización que es el  2104</t>
  </si>
  <si>
    <t>ESTACIÓN DE ALCANTARILLADO GRAN COLOMBIANO</t>
  </si>
  <si>
    <t>LOS LAURELES</t>
  </si>
  <si>
    <t>CL 74 SUR #82H-21</t>
  </si>
  <si>
    <t>24 H/DIA (L-D) - VIGILANCIA</t>
  </si>
  <si>
    <t>AAA0262JCOM</t>
  </si>
  <si>
    <t>004575-LOS LAURELES</t>
  </si>
  <si>
    <t>1. ESTACIÓN DE BOMBEO AR GRAN COLOMBIANO
2. ESTACIÓN DE BOMBEO AR CARTAGENITA MANZANARES</t>
  </si>
  <si>
    <t xml:space="preserve">DIVISIÓN ALCANTARILLADO ZONAS (ZONA 5)
DIVISIÓN ALCANTARILLADO ZONAS (ZONA 5) </t>
  </si>
  <si>
    <t>Grupo EMGESA
3981649-2</t>
  </si>
  <si>
    <t>167
2424080-0</t>
  </si>
  <si>
    <t xml:space="preserve">       2.568,27</t>
  </si>
  <si>
    <t>La reducción se establece según el año base determinado para la organización que es el  2105</t>
  </si>
  <si>
    <t>DISPOSICIÓN FINAL - RELLENO SANITARIO</t>
  </si>
  <si>
    <t>ESTACIÓN DE ALCANTARILLADO EL RECREO</t>
  </si>
  <si>
    <t>CIUDADELA EL RECREO</t>
  </si>
  <si>
    <t>CL 72 SUR #100A-21</t>
  </si>
  <si>
    <t>AAA0164FBUH</t>
  </si>
  <si>
    <t>004573-CIUDADELA EL RECREO</t>
  </si>
  <si>
    <t>45 TINTAL SUR</t>
  </si>
  <si>
    <t>1. ESTACIÓN DE BOMBEO AR EL RECREO</t>
  </si>
  <si>
    <t>2137569-4</t>
  </si>
  <si>
    <t xml:space="preserve">       1.301,76</t>
  </si>
  <si>
    <t>La reducción se establece según el año base determinado para la organización que es el  2106</t>
  </si>
  <si>
    <t>ESTACIÓN DE ALCANTARILLADO CASTILLA</t>
  </si>
  <si>
    <t>NUEVO TECHO</t>
  </si>
  <si>
    <t>CL 10 #79-74</t>
  </si>
  <si>
    <t>AAA0081ZZJZ</t>
  </si>
  <si>
    <t>006507-NUEVO TECHO</t>
  </si>
  <si>
    <t>51 CASTILLA</t>
  </si>
  <si>
    <t>1.ESTACIÓN DE BOMBEO AR CASTILLA</t>
  </si>
  <si>
    <t>1504033-4</t>
  </si>
  <si>
    <t xml:space="preserve">           112,61</t>
  </si>
  <si>
    <t>La reducción se establece según el año base determinado para la organización que es el  2107</t>
  </si>
  <si>
    <t>ESTACIÓN DE ALCANTARILLADO BRITALIA</t>
  </si>
  <si>
    <t>GRAN BRITALIA</t>
  </si>
  <si>
    <t xml:space="preserve">KR 81H 49 03 SUR </t>
  </si>
  <si>
    <t>AAA0052PWJH</t>
  </si>
  <si>
    <t>KR 81H #49A-15 SUR</t>
  </si>
  <si>
    <t>004557-GRAN BRITALIA</t>
  </si>
  <si>
    <t>53 GRAN BRITALIA</t>
  </si>
  <si>
    <t>1. ESTACIÓN DE BOMBEO AR BRITALIA</t>
  </si>
  <si>
    <t>1734232-2</t>
  </si>
  <si>
    <t xml:space="preserve">             94,75</t>
  </si>
  <si>
    <t>La reducción se establece según el año base determinado para la organización que es el  2108</t>
  </si>
  <si>
    <t>ESTACIÓN ALCANTARILLADO LA ALAMEDA</t>
  </si>
  <si>
    <t>ALAMEDA</t>
  </si>
  <si>
    <t>AC 22 #138A-02</t>
  </si>
  <si>
    <t>AAA0176ZMOM</t>
  </si>
  <si>
    <t>AC 22  #138A-02</t>
  </si>
  <si>
    <t>61 FONTIBON SAN PABLO</t>
  </si>
  <si>
    <t>1. SALA DE TORNILLOS LA ALAMEDA</t>
  </si>
  <si>
    <t>DIVISIÓN ALCANTARILLADO ZONAS</t>
  </si>
  <si>
    <t>2227514-8
3921051-3</t>
  </si>
  <si>
    <t>363,55</t>
  </si>
  <si>
    <t>La reducción se establece según el año base determinado para la organización que es el  2109</t>
  </si>
  <si>
    <t>ESTACIÓN ALCANTARILLADO XOCHIMILCO</t>
  </si>
  <si>
    <t>ARGELIA II</t>
  </si>
  <si>
    <t>CL 59A BIS SUR # 81D - 45</t>
  </si>
  <si>
    <t>AAA0053ZAUH</t>
  </si>
  <si>
    <t xml:space="preserve">ARGELIA II </t>
  </si>
  <si>
    <t>1. ESTACIÓN BOMBEO XOCHIMILCO</t>
  </si>
  <si>
    <t>2113141-2</t>
  </si>
  <si>
    <t xml:space="preserve">             45,79</t>
  </si>
  <si>
    <t>La reducción se establece según el año base determinado para la organización que es el  2110</t>
  </si>
  <si>
    <t>ESTACIÓN ALCANTARILLADO CAFAM</t>
  </si>
  <si>
    <t>TIBABUYES OCCIDENTAL</t>
  </si>
  <si>
    <t>CL 142B #150D-01</t>
  </si>
  <si>
    <t>EXT 5303</t>
  </si>
  <si>
    <t>AAA0214OSMR</t>
  </si>
  <si>
    <t>009252-BILBAO</t>
  </si>
  <si>
    <t>1. SALA DE TORNILLOS CAFAM BILBAO
2. PONDAJE ESTACIÓN FONTANAR</t>
  </si>
  <si>
    <t>GERENCIA ZONA 2
GERENCIA ZONA 2</t>
  </si>
  <si>
    <t>2366335-6
2770092-0</t>
  </si>
  <si>
    <t xml:space="preserve">           442,44</t>
  </si>
  <si>
    <t>La reducción se establece según el año base determinado para la organización que es el  2111</t>
  </si>
  <si>
    <t>12373659
70326007</t>
  </si>
  <si>
    <t>Residencial
Pequeño Productor</t>
  </si>
  <si>
    <t>ESTACIÓN DE ALCANTARILLADO MONTEBLANCO</t>
  </si>
  <si>
    <t>MONTEBLANCO</t>
  </si>
  <si>
    <t xml:space="preserve">CL 96 A SUR #14T-15  </t>
  </si>
  <si>
    <t>AAA0204DANX
AAA0025UASY</t>
  </si>
  <si>
    <t>CL 96 A SUR #14T-15
CL 96 A SUR #14T-5</t>
  </si>
  <si>
    <t>002536-MONTEBLANCO</t>
  </si>
  <si>
    <t>1. ESTACIÓN DE BOMBEO AR MONTEBLANCO</t>
  </si>
  <si>
    <t>3271436-2</t>
  </si>
  <si>
    <t xml:space="preserve">             30,46</t>
  </si>
  <si>
    <t>La reducción se establece según el año base determinado para la organización que es el  2112</t>
  </si>
  <si>
    <t>ESTACIÓN DE ALCANTARILLADO TRANSMILENIO</t>
  </si>
  <si>
    <t>BARRIOS UNIDOS</t>
  </si>
  <si>
    <t>JORGE ELIECER GAITÁN</t>
  </si>
  <si>
    <t>AC 80 #30-55</t>
  </si>
  <si>
    <t>AAA0167YZEP</t>
  </si>
  <si>
    <t>005201-JORGE ELIECER GAITÁN</t>
  </si>
  <si>
    <t>93 DOCE DE OCTUBRE</t>
  </si>
  <si>
    <t>1. ESTACIÓN DE BOMBEO AR TRANSMILENIO</t>
  </si>
  <si>
    <t>DIRECCIÓN RED  TRONCAL</t>
  </si>
  <si>
    <t>2657589-1</t>
  </si>
  <si>
    <t xml:space="preserve">             39,02</t>
  </si>
  <si>
    <t>La reducción se establece según el año base determinado para la organización que es el  2113</t>
  </si>
  <si>
    <t>ESTACIÓN DE ALCANTARILLADO LA MAGDALENA</t>
  </si>
  <si>
    <t>AAA013OME</t>
  </si>
  <si>
    <t xml:space="preserve">006524-LA MAGDALENA </t>
  </si>
  <si>
    <t>48 TINTAL NORTE</t>
  </si>
  <si>
    <t>1. ESTACIÓN DE BOMBEO LA MAGDALENA AR</t>
  </si>
  <si>
    <t>La reducción se establece según el año base determinado para la organización que es el  2114</t>
  </si>
  <si>
    <t>ESTACIÓN DE ALCANTARILLADO LA RIVERA</t>
  </si>
  <si>
    <t>ZONA FRANCA</t>
  </si>
  <si>
    <t>KR 106-10</t>
  </si>
  <si>
    <t>CAR</t>
  </si>
  <si>
    <t>AAA0137OYKC</t>
  </si>
  <si>
    <t>62 ZONA FRANCA</t>
  </si>
  <si>
    <t>1. SALA DE TORNILLOS LA RIVERA</t>
  </si>
  <si>
    <t>1714571-8</t>
  </si>
  <si>
    <t xml:space="preserve">           476,28</t>
  </si>
  <si>
    <t>La reducción se establece según el año base determinado para la organización que es el  2115</t>
  </si>
  <si>
    <t>ESTACIÓN DE ALCANTARILLADO LA NAVARRA</t>
  </si>
  <si>
    <t>CANAVERALEJO RURAL</t>
  </si>
  <si>
    <t>KR 123 #10-35</t>
  </si>
  <si>
    <t>AAA0150HNBR</t>
  </si>
  <si>
    <t>KR 110 #58-41 SUR</t>
  </si>
  <si>
    <t>00205308-CANAVERALEJO RURAL</t>
  </si>
  <si>
    <t>44 EL PORVENIR</t>
  </si>
  <si>
    <t>1. SALA DE TORNILLOS LA NAVARRA
2. PONDAJE NAVARRA</t>
  </si>
  <si>
    <t>1714584-1</t>
  </si>
  <si>
    <t xml:space="preserve">           315,90</t>
  </si>
  <si>
    <t>La reducción se establece según el año base determinado para la organización que es el  2116</t>
  </si>
  <si>
    <t>1             LISTADO DE BARRIOS POR UPZ - 1 USAQUEN :</t>
  </si>
  <si>
    <t>2 PASEO DE LOS LIBERTADORES</t>
  </si>
  <si>
    <t>8 COUNTRY CLUB</t>
  </si>
  <si>
    <t>9 TOBERIN</t>
  </si>
  <si>
    <t>11              LISTADO DE BARRIOS POR UPZ - 2 CHAPINERO</t>
  </si>
  <si>
    <t>12 EL REFUGIO</t>
  </si>
  <si>
    <t>13 SAN ISIDRO PATIOS</t>
  </si>
  <si>
    <t>15 CHICO LAGO</t>
  </si>
  <si>
    <t>DE EXPANSIÓN URBANA</t>
  </si>
  <si>
    <t>01 USAQUEN</t>
  </si>
  <si>
    <t>16 CHAPINERO</t>
  </si>
  <si>
    <t>INSTALACIÓN</t>
  </si>
  <si>
    <t>SUBURBANO</t>
  </si>
  <si>
    <t>02 CHAPINERO</t>
  </si>
  <si>
    <t>17               LISTADO DE BARRIOS POR UPZ - 3 SANTA FÉ</t>
  </si>
  <si>
    <t>COMODATO</t>
  </si>
  <si>
    <t>ARCHIVO</t>
  </si>
  <si>
    <t>03 SANTA FE</t>
  </si>
  <si>
    <t>PATRIMONIO</t>
  </si>
  <si>
    <t>DE PROTECCIÓN</t>
  </si>
  <si>
    <t>04 SAN CRISTOBAL</t>
  </si>
  <si>
    <t>05 USME</t>
  </si>
  <si>
    <t>20 LAS NIEVES</t>
  </si>
  <si>
    <t>06 TUNJUELITO</t>
  </si>
  <si>
    <t>21 LAS CRUCES</t>
  </si>
  <si>
    <t>07 BOSA</t>
  </si>
  <si>
    <t>08 KENNEDY</t>
  </si>
  <si>
    <t>23          LISTADO DE BARRIOS POR UPZ - 4 SAN CRISTOBAL</t>
  </si>
  <si>
    <t>09 FONTIBON</t>
  </si>
  <si>
    <t>10 ENGATIVA</t>
  </si>
  <si>
    <t>11 SUBA</t>
  </si>
  <si>
    <t>26 SOSIEGO</t>
  </si>
  <si>
    <t>12 BARRIOS UNIDOS</t>
  </si>
  <si>
    <t>13 TEUSAQUILLO</t>
  </si>
  <si>
    <t>28 20 DE JULIO</t>
  </si>
  <si>
    <t>14 LOS MARTIRES</t>
  </si>
  <si>
    <t xml:space="preserve">29                    LISTADO DE BARRIOS POR UPZ - 5 USME	</t>
  </si>
  <si>
    <t>ANTONIO NARIÑO</t>
  </si>
  <si>
    <t>15 ANTONIO NARIÑO</t>
  </si>
  <si>
    <t xml:space="preserve">16 PUENTE ARANDA </t>
  </si>
  <si>
    <t>31 DANUBIO</t>
  </si>
  <si>
    <t>17 CANDELARIA</t>
  </si>
  <si>
    <t>18 RAFAEL URIBE URIBE</t>
  </si>
  <si>
    <t>19 CIUDAD BOLIVAR</t>
  </si>
  <si>
    <t xml:space="preserve">SUMAPAZ </t>
  </si>
  <si>
    <t xml:space="preserve">20 SUMAPAZ </t>
  </si>
  <si>
    <t>21 OTRO</t>
  </si>
  <si>
    <t>36 GRAN YOMASA</t>
  </si>
  <si>
    <t>37           LISTADO DE BARRIOS POR UPZ - 6 TUNJUELITO</t>
  </si>
  <si>
    <t>38 VENECIA</t>
  </si>
  <si>
    <t>40                  LISTADO DE BARRIOS POR UPZ - 7 BOSA</t>
  </si>
  <si>
    <t>42 BOSA OCCIDENTAL</t>
  </si>
  <si>
    <t>46                 LISTADO DE BARRIOS POR UPZ - 8 KENNEDY</t>
  </si>
  <si>
    <t>CONTAMINACIÓN DEL RECURSO SUELO POR MANEJO DE RESPEL</t>
  </si>
  <si>
    <t>47 AMERICAS</t>
  </si>
  <si>
    <t>CONTAMINACIÓN DEL RECURSO AIRE POR FUGA DE REFRIGERANTES</t>
  </si>
  <si>
    <t>CONTAMINACIÓN DEL RECURSO AIRE POR FUGA DE GAS NATURAL O PROPANO</t>
  </si>
  <si>
    <t>49 CALANDAIMA</t>
  </si>
  <si>
    <t>52 CORABASTOS</t>
  </si>
  <si>
    <t>REUSO</t>
  </si>
  <si>
    <t>CUERPO DE AGUA</t>
  </si>
  <si>
    <t>54 PATIO BONITO</t>
  </si>
  <si>
    <t>RECIRCULACIÓN</t>
  </si>
  <si>
    <t>SUELO</t>
  </si>
  <si>
    <t>NO DOMÉSTICOS</t>
  </si>
  <si>
    <t>REUSO Y RECIRCULACIÓN</t>
  </si>
  <si>
    <t>56 BAVARIA</t>
  </si>
  <si>
    <t>57 KENNEDY CENTRAL</t>
  </si>
  <si>
    <t>58 TIMIZA</t>
  </si>
  <si>
    <t>59                LISTADO DE BARRIOS POR UPZ - 9 FONTIBON</t>
  </si>
  <si>
    <t>63 CIUDAD SALITRE OCCIDENTE</t>
  </si>
  <si>
    <t>65 MODELIA</t>
  </si>
  <si>
    <t>66 CAPELLANIA</t>
  </si>
  <si>
    <t>67 AEROPUERTO EL DORADO</t>
  </si>
  <si>
    <t>68           LISTADO DE BARRIOS POR UPZ - 10 ENGATIVÁ</t>
  </si>
  <si>
    <t xml:space="preserve">70 MINUTO DE DIOS </t>
  </si>
  <si>
    <t>71 BOYACA REAL</t>
  </si>
  <si>
    <t>72 SANTA CECILIA</t>
  </si>
  <si>
    <t>73 BOLIVIA</t>
  </si>
  <si>
    <t>74 GARCES NAVAS</t>
  </si>
  <si>
    <t>76 JARDIN BOTANICO</t>
  </si>
  <si>
    <t>77 ALAMOS</t>
  </si>
  <si>
    <t>78                  LISTADO DE BARRIOS POR UPZ - 11 SUBA</t>
  </si>
  <si>
    <t>79 LA ACADEMIA</t>
  </si>
  <si>
    <t>80 GUAYMARAL</t>
  </si>
  <si>
    <t>81 SAN JOSE DE BAVARIA</t>
  </si>
  <si>
    <t>82 BRITALIA</t>
  </si>
  <si>
    <t>84 LA ALHAMBRA</t>
  </si>
  <si>
    <t>85 EL RINCON</t>
  </si>
  <si>
    <t>88 LA FLORESTA</t>
  </si>
  <si>
    <t>91       LISTADO DE BARRIOS POR UPZ - 12 BARRIOS UNIDOS</t>
  </si>
  <si>
    <t>92 LOS ANDES</t>
  </si>
  <si>
    <t>94 LOS ALCAZARES</t>
  </si>
  <si>
    <t>95 PARQUE SALITRE</t>
  </si>
  <si>
    <t>96           LISTADO DE BARRIOS POR UPZ - 13 TEUSAQUILLO</t>
  </si>
  <si>
    <t>97 GALERIAS</t>
  </si>
  <si>
    <t>98 TEUSAQUILLO</t>
  </si>
  <si>
    <t>99 PARQUE SIMON BOLIVAR-CAN</t>
  </si>
  <si>
    <t>100 LA ESMERALDA</t>
  </si>
  <si>
    <t>102 CIUDAD SALITRE ORIENTAL</t>
  </si>
  <si>
    <t>103            LISTADO DE BARRIOS POR UPZ - 14 MARTIRES</t>
  </si>
  <si>
    <t>104 SANTA ISABEL</t>
  </si>
  <si>
    <t>106    LISTADO DE BARRIOS POR UPZ -  15 DE ANTONIO NARIÑO</t>
  </si>
  <si>
    <t>107 CIUDAD JARDIN</t>
  </si>
  <si>
    <t>108 RESTREPO</t>
  </si>
  <si>
    <t>109       LISTADO DE BARRIOS POR UPZ -  16 PUENTE ARANDA</t>
  </si>
  <si>
    <t>110 CIUDAD MONTES</t>
  </si>
  <si>
    <t>111 MUZU</t>
  </si>
  <si>
    <t>112 SAN RAFAEL</t>
  </si>
  <si>
    <t>114 PUENTE ARANDA</t>
  </si>
  <si>
    <t>115        LISTADO DE BARRIOS POR UPZ -  17 LA CANDELARIA</t>
  </si>
  <si>
    <t>117         LISTADO DE BARRIOS POR UPZ -  18 RAFEAEL URIBE</t>
  </si>
  <si>
    <t>118 SAN JOSE</t>
  </si>
  <si>
    <t>119 QUIROGA</t>
  </si>
  <si>
    <t>121 MARRUECOS</t>
  </si>
  <si>
    <t>122 DIANA TURBAY</t>
  </si>
  <si>
    <t>123       LISTADO DE BARRIOS POR UPZ -  19 CIUDAD BOLIVAR</t>
  </si>
  <si>
    <t>124 EL MOCHUELO</t>
  </si>
  <si>
    <t>125 MONTEBLANCO</t>
  </si>
  <si>
    <t>127 SAN FRANCISCO</t>
  </si>
  <si>
    <t>129 EL TESORO</t>
  </si>
  <si>
    <t>131 JERUSALEN</t>
  </si>
  <si>
    <t>LISTADO DE SEDES E INSTALACIONES</t>
  </si>
  <si>
    <t>No.</t>
  </si>
  <si>
    <t>CLASIFICACION</t>
  </si>
  <si>
    <t>REUSO DE AGUA</t>
  </si>
  <si>
    <t>APROVECHAMIENTO DE AGUA LLUVIA</t>
  </si>
  <si>
    <t>USO DEL RECURSO HÍDRICO</t>
  </si>
  <si>
    <t>2. CONSUMO DE ENERGIA (ELECTRICIDAD DE LA RED)</t>
  </si>
  <si>
    <t>3. CONSUMO DE ENERGIA (GAS NATURAL)</t>
  </si>
  <si>
    <t>4. CONSUMO DE ENERGIA (COMBUSTIBLES FOSILES)</t>
  </si>
  <si>
    <t xml:space="preserve">CUENTAS </t>
  </si>
  <si>
    <t>EMPRESA</t>
  </si>
  <si>
    <t>PROMEDIO CONSUMO DE LA VIGENCIA ANTERIOR EN m3</t>
  </si>
  <si>
    <t>CUENTA</t>
  </si>
  <si>
    <t>PROMEDIO CONSUMO DE LA VIGENCIA ANTERIOR EN KW/h o MJ</t>
  </si>
  <si>
    <t>USO SIGNIFICATIVO DE LA ENERGÍA</t>
  </si>
  <si>
    <t>IMPLEMENTACIÓN DE FUENTES DE ENERGÍA NO CONVENCIONALES</t>
  </si>
  <si>
    <t>ACCIONES PARA EL USO EFICIENTE DE LA ENERGÍA</t>
  </si>
  <si>
    <t>PORCENTAJE (%) APARATOS DE BAJO CONSUMO</t>
  </si>
  <si>
    <t>SUBTERRÁNEAS</t>
  </si>
  <si>
    <t>SUPERFICIALES</t>
  </si>
  <si>
    <t>ACTO ADMINSTRATIVO</t>
  </si>
  <si>
    <t>ELECTRICIDAD</t>
  </si>
  <si>
    <t>COMBUSTIBLES LÍQUIDOS</t>
  </si>
  <si>
    <t>COMBUSTIBLES GASEOSOS</t>
  </si>
  <si>
    <t>COMBUSTIBLES SÓLIDOS</t>
  </si>
  <si>
    <t>VEHICULOS PROPIOS</t>
  </si>
  <si>
    <t>VEHICULOS ARRENDADOS</t>
  </si>
  <si>
    <t xml:space="preserve">* Inserte tantas filas como desee </t>
  </si>
  <si>
    <t>1. SEDE</t>
  </si>
  <si>
    <t>1. ACUEDUCTO</t>
  </si>
  <si>
    <t>2. INSTALACIÓN</t>
  </si>
  <si>
    <t>2. ALCANTARILLADO</t>
  </si>
  <si>
    <t>3. OTRA</t>
  </si>
  <si>
    <t>4. N/A</t>
  </si>
  <si>
    <t>FECHA DE REVISIÓN:</t>
  </si>
  <si>
    <t>5. GENERACION DE RESIDUOS PELIGROSOS Y NO PELIGROSOS</t>
  </si>
  <si>
    <t>5.1 ALMACENAMIENTO</t>
  </si>
  <si>
    <t>ACEITES USADO DE ORIGEN INSTITUCIONAL Y VEHICULAR</t>
  </si>
  <si>
    <t>BIOSÓLIDOS</t>
  </si>
  <si>
    <t>5.2 NO APROVECHABLES</t>
  </si>
  <si>
    <t>5.3 APROVECHABLES</t>
  </si>
  <si>
    <t>5.4 INVENTARIO DE ELEMENTOS PARA ALMACENAMIENTO TEMPORAL DE RESIDUOS ORDINARIOS</t>
  </si>
  <si>
    <t>ACEITE USADO DE ORIGEN INSTITUCIONAL Y VEHICULAR</t>
  </si>
  <si>
    <t>CANECAS</t>
  </si>
  <si>
    <t>CONTENEDORES</t>
  </si>
  <si>
    <t>TIPO DE RESPEL GENERADO</t>
  </si>
  <si>
    <t>FUENTE DE GENERACIÓN</t>
  </si>
  <si>
    <t>APROVECHAMIENTO</t>
  </si>
  <si>
    <t>7. USO DE PUBLICIDAD VISUAL EXTERIOR</t>
  </si>
  <si>
    <t>7. GENERACIÓN DE EMISIONES ATMOSFÉRICAS</t>
  </si>
  <si>
    <t>8. GENERACIÓN DE VERTIMIENTOS</t>
  </si>
  <si>
    <t>9. GESTIÓN DEL CAMBIO CLIMÁTICO</t>
  </si>
  <si>
    <t>AUTORIZACIONES VEHICULOS  PROPIOS</t>
  </si>
  <si>
    <t>INFORME DE MONITOREO POR PMA</t>
  </si>
  <si>
    <t>VERTIMIENTOS CON DESCARGAS EN LA RED DE ALCANTARILLADO</t>
  </si>
  <si>
    <t>VERTIMIENTOS CON DESCARGAS EN FUENTES HIDRICAS SUPERFICIALES O EL SUELO</t>
  </si>
  <si>
    <t>PERMISO DE VERTIMIENTOS</t>
  </si>
  <si>
    <t>EQUIPOS CON CONSUMO DE ENERGÍA O COMBUSTIBLE</t>
  </si>
  <si>
    <t>INVENTARIO DE GEI</t>
  </si>
  <si>
    <t>CÁLCULO DE EMISIONES</t>
  </si>
  <si>
    <t>CÁLCULO DE REMOCIONES</t>
  </si>
  <si>
    <t>AREA TOTAL</t>
  </si>
  <si>
    <t>Certificado de Estado de Conservación Ambiental (CECA)</t>
  </si>
  <si>
    <t>BLOQUE GENERAL</t>
  </si>
  <si>
    <t>N.o</t>
  </si>
  <si>
    <t>BLOQUES ESPECÍFICOS</t>
  </si>
  <si>
    <t>INSTRUCCIÓN DE DILIGENCIAMIENTO</t>
  </si>
  <si>
    <t xml:space="preserve">Información general </t>
  </si>
  <si>
    <t>Condiciones ambientales del entorno</t>
  </si>
  <si>
    <t>Consumo de agua</t>
  </si>
  <si>
    <t>Generación de vertimientos</t>
  </si>
  <si>
    <t>Consumo de energía eléctrica</t>
  </si>
  <si>
    <t xml:space="preserve">Consumo de gas </t>
  </si>
  <si>
    <t>Consumo de combustibles fósiles</t>
  </si>
  <si>
    <t>Gestión del cambio climático</t>
  </si>
  <si>
    <t>Generación de residuos</t>
  </si>
  <si>
    <t>Uso de Publicidad Exterior Visual</t>
  </si>
  <si>
    <t>Clasificación</t>
  </si>
  <si>
    <t>Nombre</t>
  </si>
  <si>
    <t>Tipo</t>
  </si>
  <si>
    <t>Propiedad</t>
  </si>
  <si>
    <t>Administración</t>
  </si>
  <si>
    <t>Municipio</t>
  </si>
  <si>
    <t>Localidad</t>
  </si>
  <si>
    <t>Barrio</t>
  </si>
  <si>
    <t>Dirección de acceso</t>
  </si>
  <si>
    <t>Clasificación uso del suelo</t>
  </si>
  <si>
    <t>CLASIFICACIÓN USO DEL SUELO</t>
  </si>
  <si>
    <t>Coordenadas (punto medio)</t>
  </si>
  <si>
    <t>Autoridad Ambiental competente</t>
  </si>
  <si>
    <t>Sede concertada PIGA</t>
  </si>
  <si>
    <t>Teléfono</t>
  </si>
  <si>
    <t>Horario de funcionamiento</t>
  </si>
  <si>
    <t>Usuarios</t>
  </si>
  <si>
    <t>Información predial</t>
  </si>
  <si>
    <t>Instalaciones</t>
  </si>
  <si>
    <t>Área que hace uso de la instalación</t>
  </si>
  <si>
    <t>Funcionarios</t>
  </si>
  <si>
    <t>Otros</t>
  </si>
  <si>
    <t>Predios</t>
  </si>
  <si>
    <t>Matrícula</t>
  </si>
  <si>
    <t>Dirección</t>
  </si>
  <si>
    <t>Barrio catastral</t>
  </si>
  <si>
    <t>Riesgos ambientales de origen natural que representan amenazas</t>
  </si>
  <si>
    <t>Riesgos ambientales por equipamientos externos</t>
  </si>
  <si>
    <t>Sistema de Áreas Protegidas</t>
  </si>
  <si>
    <t>Condición de acuerdo con el Certificado de Conservación Ambiental (CECA)</t>
  </si>
  <si>
    <t>CONDICIÓN DE ACUERDO CON EL CERTIFICADO DE CONCERVACIÓN AMBIENTAL (CECA)</t>
  </si>
  <si>
    <t>Remoción en masa</t>
  </si>
  <si>
    <t>Incendios forestales</t>
  </si>
  <si>
    <t>Avenidad torrenciales</t>
  </si>
  <si>
    <t>Inundaciones</t>
  </si>
  <si>
    <t>Sismos</t>
  </si>
  <si>
    <t>Reuso o recirculación de agua</t>
  </si>
  <si>
    <t>Porcentaje estimado de reuso o recirculación</t>
  </si>
  <si>
    <t>Aprovechamiento de aguas lluvias</t>
  </si>
  <si>
    <t>Porcentaje estimado de aprovechamiento de aguas lluvias</t>
  </si>
  <si>
    <t>Fuente de abastecimiento</t>
  </si>
  <si>
    <t>Acto administrativo de la concesión de aguas</t>
  </si>
  <si>
    <t>Empresa prestadora del servicio de acueducto</t>
  </si>
  <si>
    <t>Cuentas contrato</t>
  </si>
  <si>
    <t>Clase de uso</t>
  </si>
  <si>
    <t>Centro de costo</t>
  </si>
  <si>
    <t>Cantidad total de aparatos hidrosanitarios</t>
  </si>
  <si>
    <t>Cantidad total de aparatos hidrosanitarios convencionales</t>
  </si>
  <si>
    <t>Cantidad total de aparatos hidrosanitarios ahorradores</t>
  </si>
  <si>
    <t>Porcentaje de implementación de aparatos hidrosanitarios ahorradores</t>
  </si>
  <si>
    <t>Usos críticos del agua</t>
  </si>
  <si>
    <t>Receptor</t>
  </si>
  <si>
    <t>Acto administrativo del permiso de vertimientos / PSMV</t>
  </si>
  <si>
    <t>Vertimientos</t>
  </si>
  <si>
    <t>Sistema de tratamiento preliminar de vertimientos</t>
  </si>
  <si>
    <t>Sistema de tratamiento de vertimientos</t>
  </si>
  <si>
    <t>Caracterización de vertimientos no domésticos</t>
  </si>
  <si>
    <t>Riesgo de contaminación del recurso agua y/o suelo por derrame de sustancias químicas</t>
  </si>
  <si>
    <t>Fuentes no convencionales de energía</t>
  </si>
  <si>
    <t>Empresa prestadora del servicio de energía</t>
  </si>
  <si>
    <t>Cuentas</t>
  </si>
  <si>
    <t>Cuenta padre</t>
  </si>
  <si>
    <t>Inventario anual de fuentes lumínicas</t>
  </si>
  <si>
    <t>Inventario anual de aparatos hidrosanitarios</t>
  </si>
  <si>
    <t>Cantidad total de fuentes lumínicas</t>
  </si>
  <si>
    <t>Cantidad total de fuentes lumínicas convencionales</t>
  </si>
  <si>
    <t>Cantidad total de fuentes lumínicas de alta eficacia</t>
  </si>
  <si>
    <t>Porcentaje de fuentes lumínicas de alta eficacia</t>
  </si>
  <si>
    <t>PORCENTAJE (%) DE FUENTES LUMÍNICAS DE ALTA EFICACIA</t>
  </si>
  <si>
    <t>Consumo total anual (GJ)</t>
  </si>
  <si>
    <t>Consumo total anual (m3)</t>
  </si>
  <si>
    <t>Usos significativos de la energía</t>
  </si>
  <si>
    <t>Usos críticos de la energía</t>
  </si>
  <si>
    <t>Empresa prestadora del servicio de gas natural</t>
  </si>
  <si>
    <t>Clase</t>
  </si>
  <si>
    <t>Consumo total anual de gas natural (GJ)</t>
  </si>
  <si>
    <t xml:space="preserve">Consumo total anual de biogás (GJ) </t>
  </si>
  <si>
    <t xml:space="preserve">Consumo total anual de propano (GJ) </t>
  </si>
  <si>
    <t>Riesgo de contaminación del recurso aire por fuga de gas</t>
  </si>
  <si>
    <t>Vehículos propios</t>
  </si>
  <si>
    <t>Consumo total anual de combustibles (GJ)</t>
  </si>
  <si>
    <t>Vehículos arrendados</t>
  </si>
  <si>
    <t>Motos arrendadas</t>
  </si>
  <si>
    <t>Equipos</t>
  </si>
  <si>
    <t>Plantas de emergencia</t>
  </si>
  <si>
    <t>Tanque de almacenamiento</t>
  </si>
  <si>
    <t>Riesgo por derrame por almacenamiento de combustibles</t>
  </si>
  <si>
    <t>Prácticas ambientales alternativas</t>
  </si>
  <si>
    <t>Cantidad total anual de emisiones de GEI (TON CO2e) para las categorías 1 y 2</t>
  </si>
  <si>
    <t>Porcentaje de reducción en el último año</t>
  </si>
  <si>
    <t>Riesgo de contaminación del recurso aire por fuga de refrigerantes y sustancias agotadoras de la capa de ozono</t>
  </si>
  <si>
    <t>Tipo de residuo generado</t>
  </si>
  <si>
    <t>Residuos ordinarios (aprovechables y no aprovechables)</t>
  </si>
  <si>
    <t>Llantas usadas</t>
  </si>
  <si>
    <t>Aceites usados</t>
  </si>
  <si>
    <t>Aceite vegetal usado</t>
  </si>
  <si>
    <t>Lodos</t>
  </si>
  <si>
    <t>Residuos de alimentos (orgánicos)</t>
  </si>
  <si>
    <t>Residuos de tratamiento silvicultural</t>
  </si>
  <si>
    <t>Cantidad anual generada (TON)</t>
  </si>
  <si>
    <t>Porcentaje de aprovechamiento real</t>
  </si>
  <si>
    <t>Fuentes de generación</t>
  </si>
  <si>
    <t>Almacenamiento</t>
  </si>
  <si>
    <t>Cuenta con sitio de almacenamiento temporal de residuos peligrosos y no peligrosos</t>
  </si>
  <si>
    <t>Cuenta con las condiciones técnicas mínimas</t>
  </si>
  <si>
    <t>Residuos ordinarios</t>
  </si>
  <si>
    <t>No aprovechables</t>
  </si>
  <si>
    <t>Aprovechables</t>
  </si>
  <si>
    <t>Inventario de elementos para almacenamiento temporal de residuos ordinarios</t>
  </si>
  <si>
    <t>Cuenta de aseo</t>
  </si>
  <si>
    <t>Empresa prestadora del servicio público de aseo</t>
  </si>
  <si>
    <t>EMPRESA PRESTADORA DEL SERVICIO PÚBLICO DE ASEO</t>
  </si>
  <si>
    <t>Convenio Asociación Recicladores</t>
  </si>
  <si>
    <t>Puntos ecológicos</t>
  </si>
  <si>
    <t>Contenedores o practi-wagon</t>
  </si>
  <si>
    <t>Otros elementos</t>
  </si>
  <si>
    <t>Media móvil</t>
  </si>
  <si>
    <t>Tipo de generador de RESPEL</t>
  </si>
  <si>
    <t>Registro generador de RESPEL</t>
  </si>
  <si>
    <t>Riesgo de contaminación del recurso suelo por manejo de RESPEL</t>
  </si>
  <si>
    <t>Pin de obra</t>
  </si>
  <si>
    <t>Registro de acopiador de llantas</t>
  </si>
  <si>
    <t>Registro acopiador primario de aceites usados</t>
  </si>
  <si>
    <t>Registro de generador de aceite vegetal usado</t>
  </si>
  <si>
    <t>Registro vallas</t>
  </si>
  <si>
    <t>Registro avisos en fachada</t>
  </si>
  <si>
    <t>Vehículos propios con autorización</t>
  </si>
  <si>
    <t>FUENTE DE GEI</t>
  </si>
  <si>
    <t>Fuente de GEI</t>
  </si>
  <si>
    <t>Diligencie esta información con base en los diferentes documentos y mapas de entidades que tengan injerencia en la gestión del riesgo en la jurisdicción que corresponda. Para cada tipo de amenzada realice la consulta por localidad y diligencie la información respectica relacionando "SI" o "NO" según corresponda.
Se sugiere consultar en la página del IDIGER en la sección de amenzadas, si ve que la sede está ubicada en las localidades que presentan alguna de estas amenzanas, diligencie según lo precitado.
Según el IDIGER un riesgo se define como la probabilidad de ocurrencia de pérdidas o daños asociados a un evento o acontecimiento de origen natural o social, en un espacio y en un tiempo dados, que por sus características pueda incidir negativamente en la vida y bienes de la población o en general en la vida social, económica y ambiental. El riesgo está determinado por la interacción de dos factores: la amenaza y la vulnerabilidad, siendo condición para que se presenten pérdidas de bienes y personas que estén expuestos a la acción de la amenaza y presenten condiciones de fragilidad tales que puedan verse afectados.</t>
  </si>
  <si>
    <t>No editar. Casilla formulada.</t>
  </si>
  <si>
    <t>Relacionar el centro de costo de cada sede según el reporte de la Dirección Servicios de Electromecánica.</t>
  </si>
  <si>
    <t>10. SENSIBILIZACIÓN, COMUNICACIÓN Y FORMACIÓN</t>
  </si>
  <si>
    <t>Número</t>
  </si>
  <si>
    <t>Diligencie el número de secuencia de la sede o instalación que se está incluyendo en el listado.</t>
  </si>
  <si>
    <t>Seleccione si es una sede o instalación según el listado desplegable. Donde:
Sede: se define como un sitio delimitado físicamente que debe estar compuesto por uno o más predios, que deben ser o no propiedad de la EAAB – ESP, en los cuales se encuentran instalaciones donde la Empresa tiene control operacional.
Instalación: edificaciones e infraestructura que se encuentran dentro de las sedes de la EAAB – ESP y otros elementos de infraestructura bajo el control operacional de la Empresa, que se deben encontrar por fuera de una sede.  
Esta información debe ser proporcionada por las áreas que operan las sedes e instalaciones, solicitando la información predial asociada a la Dirección Bienes Raíces y la información asociada a Servicios Públicos a la Dirección Servicios Adminitrativos (agua, gas natural y aseo) y a la Dirección Servicios de Electromecánica (energía), con el fin de unificar la clasificación.</t>
  </si>
  <si>
    <t>Escriba el nombre completo de la sede o instalación, considerando que debe ser un complejo si inlcuye diferentes instalaciones.
Esta información debe ser proporcionada por las áreas que operan las sedes e instalaciones, solicitando la información predial asociada a la Dirección Bienes Raíces y la información asociada a Servicios Públicos a la Dirección Servicios Adminitrativos (agua, gas natural y aseo) y a la Dirección Servicios de Electromecánica (energía), con el fin de unificar el nombre.</t>
  </si>
  <si>
    <r>
      <t xml:space="preserve">Seleccione el tipo de sede o instalación según el listado desplegable. Teniendo en cuenta que:
</t>
    </r>
    <r>
      <rPr>
        <b/>
        <sz val="12"/>
        <color theme="1"/>
        <rFont val="Calibri"/>
        <family val="2"/>
        <scheme val="minor"/>
      </rPr>
      <t>Administrativa:</t>
    </r>
    <r>
      <rPr>
        <sz val="12"/>
        <color theme="1"/>
        <rFont val="Calibri"/>
        <family val="2"/>
        <scheme val="minor"/>
      </rPr>
      <t xml:space="preserve"> sede que se ocupa de gestionar desde la parte administrativa el funcionamiento de la EAAB-ESP.
</t>
    </r>
    <r>
      <rPr>
        <b/>
        <sz val="12"/>
        <color theme="1"/>
        <rFont val="Calibri"/>
        <family val="2"/>
        <scheme val="minor"/>
      </rPr>
      <t xml:space="preserve">Bodegaje: </t>
    </r>
    <r>
      <rPr>
        <sz val="12"/>
        <color theme="1"/>
        <rFont val="Calibri"/>
        <family val="2"/>
        <scheme val="minor"/>
      </rPr>
      <t xml:space="preserve">sede que almacena todo tipo de elemento para el funcionamiento de la EAAB-ESP.
</t>
    </r>
    <r>
      <rPr>
        <b/>
        <sz val="12"/>
        <color theme="1"/>
        <rFont val="Calibri"/>
        <family val="2"/>
        <scheme val="minor"/>
      </rPr>
      <t>Operativa:</t>
    </r>
    <r>
      <rPr>
        <sz val="12"/>
        <color theme="1"/>
        <rFont val="Calibri"/>
        <family val="2"/>
        <scheme val="minor"/>
      </rPr>
      <t xml:space="preserve"> sede que se ocupa de gestionar desde la parte operativa el funcionamiento de la EAAB-ESP.
</t>
    </r>
    <r>
      <rPr>
        <b/>
        <sz val="12"/>
        <color theme="1"/>
        <rFont val="Calibri"/>
        <family val="2"/>
        <scheme val="minor"/>
      </rPr>
      <t>Otra:</t>
    </r>
    <r>
      <rPr>
        <sz val="12"/>
        <color theme="1"/>
        <rFont val="Calibri"/>
        <family val="2"/>
        <scheme val="minor"/>
      </rPr>
      <t xml:space="preserve"> sede con características diferente a las antes mencionadas. 
Esta información debe ser proporcionada por las áreas que operan las sedes e instalaciones, solicitando la información predial asociada a la Dirección Bienes Raíces y la información asociada a Servicios Públicos a la Dirección Servicios Adminitrativos (agua, gas natural y aseo) y a la Dirección Servicios de Electromecánica (energía), con el fin de unificar el tipo.</t>
    </r>
  </si>
  <si>
    <t>Seleccione el tipo de propiedad de la sede o instalación según el listado desplegable. Donde:
Propia: Se tiene la propiedad de la sede o instalación.
Alquilada: Se arrienda por un valor establecido, para el uso temporal. 
Comodato: Se otorga o se recibe en préstamo, el cual debe utilizarse sin que resulte dañado y luego debe ser restituido.
Otra:Tipo de propiedad diferente a las antes mencionadas.
Esta información debe ser proporcionada por las áreas que operan las sedes e instalaciones, solicitando la información predial asociada a la Dirección Bienes Raíces.</t>
  </si>
  <si>
    <t>Seleccione el tipo de propiedad de la sede o instalación según el listado desplegable. Donde:
Propia: Se tiene la posesión, el control y la disposición del bien.
Alquilada: Se arrienda por un valor establecido, para el uso temporal. 
Comodato: Se otorga o se recibe en préstamo, el cual debe utilizarse sin que resulte dañado y luego debe ser restituido.
Otra:Tipo de propiedad diferente a las antes mencionadas.
Esta información debe ser proporcionada por las áreas que operan las sedes e instalaciones, solicitando la información predial asociada a la Dirección Bienes Raíces.</t>
  </si>
  <si>
    <t>Escriba el nombre del municipio donde se ubica la sede o instalación.
Esta información debe ser proporcionada por las áreas que operan las sedes e instalaciones de la organización, solicitando la información predial asociada a la Dirección Bienes Raíces.</t>
  </si>
  <si>
    <t>Seleccione la localidad donde se ubica la sede o instalación según el listado desplegable.
Esta información debe ser proporcionada por las áreas que operan las sedes e instalaciones de la organización, solicitando la información predial asociada a la Dirección Bienes Raíces.</t>
  </si>
  <si>
    <t>Escriba el barrio donde se ubica la sede o instalación.
Esta información debe ser proporcionada por las áreas que operan las sedes e instalaciones de la organización, solicitando la información predial asociada a la Dirección Bienes Raíces.</t>
  </si>
  <si>
    <t>Escriba la dirección de acceso de la sede o instalación.
Esta información debe ser proporcionada por las áreas que operan sedes e las instalaciones, solicitando la información predial asociada a la Dirección Bienes Raíces y la información asociada a Servicios Públicos a la Dirección Servicios Adminitrativos (agua, gas natural y aseo) y a la Dirección Servicios de Electromecánica (energía), con el fin de unificar la dirección de acceso.</t>
  </si>
  <si>
    <t>Seleccione si el predio se encuentra ubicado en suelo urbano, de expansión urbana, suburbano, de protección o rural según el listado desplegable.
Esta información debe ser proporcionada por las áreas que operan las sedes e instalaciones, solicitando la información predial asociada a la Dirección Bienes Raíces.</t>
  </si>
  <si>
    <t>Escriba las coordenadas (x,y) de la sede o intalación. Cuando la sede o instalación cuenta con dos o más predios se debe tomar un punto medio de referencia para la toma de coordenadas.
Esta información debe ser proporcionada por las áreas que operan las sedes e instalaciones, solicitando la validación de las coordenadas a la Dirección de Información Técnica y Geográfica. Para cada sede se debe generar un plano que contenga todos los predios que la componen y cargarlo en la carpeta de One Drive de información compartida correspondiente a la sede.</t>
  </si>
  <si>
    <t>Escriba el teléfono correspondiente a cada sede o instalación.
Esta información debe ser proporcionada por las áreas que operan las sedes e instalaciones.</t>
  </si>
  <si>
    <t>Escriba el horario de funcionamiento de la sede o instalación. 
Esta información debe ser proporcionada por las áreas que operan las sedes e instalaciones.</t>
  </si>
  <si>
    <t>Diligencie el número de funcionarios que permanecen en la sede o instalación.
Esta información debe ser proporcionada por las áreas que operan las sedes e instalaciones, solicitando la información a la Dirección de Gestión de Compensaciones.</t>
  </si>
  <si>
    <t>Diligencie el número de personas naturales contratadas por prestación de servicios que permanecen en la sede o instalación.
Esta información debe ser proporcionada por las áreas que operan las sedes e instalaciones, solicitando la información a la Dirección de Contratación y Compras.</t>
  </si>
  <si>
    <t>Diligencie el número de personas de vigilancia que permanecen en la sede o instalación.
Esta información debe ser proporcionada por las áreas que operan las sedes e instalaciones, solicitando la información a la Dirección de Seguridad.</t>
  </si>
  <si>
    <t>Diligencie el número de personas de aseo y cafetería que permanecen en la sede o instalación.
Esta información debe ser proporcionada por las áreas que operan las sedes e instalaciones, solicitando la información a la Dirección Servicios Administrativos.</t>
  </si>
  <si>
    <t xml:space="preserve">Diligencie el número de personas que permanecen en la sede o instalación y que no se encuentra en las clasificaciones anteriormente enunciadas. </t>
  </si>
  <si>
    <t>Diligencie la información referente al número de predios que conforman la sede. 
Esta información debe ser proporcionada por la Dirección Bienes Raíces de la EAAB-ESP y debe ser corroborada a través del Sistema de Información de Norma Urbana y Plan de Ordenamiento Territorial - SINUPOT. Por cada predio se debe descargar la información de SINUPOT que corresponde a 1. Informa consolidado de localización del predio, 2. Constancia estratificación, 3. Reporte jurisdicción Decreto 555 de 2021 y cargarla en la carpeta de One Drive de información compartida correspondiente a la sede.</t>
  </si>
  <si>
    <t>Diligencie la información referente al ID EAAB, el cuál corresponde a un indicativo interno para los predios de la EAAB-ESP. 
Esta información debe ser proporcionada por la Dirección Bienes Raíces de la EAAB-ESP.</t>
  </si>
  <si>
    <t>Diligencie la información referente a la matrícula del o los predios de la sede. 
Esta información debe ser proporcionada por la Dirección Bienes Raíces de la EAAB-ESP y debe ser corroborada a través del Sistema de información de norma urbana y plan de ordenamiento territorial - SINUPOT.</t>
  </si>
  <si>
    <t>Diligencie la información referente al CHIP del o los predios de la sede. 
Esta información debe ser proporcionada por la Dirección Bienes Raíces de la EAAB-ESP y debe ser corroborada a través del Sistema de información de norma urbana y plan de ordenamiento territorial - SINUPOT.</t>
  </si>
  <si>
    <t>Diligencie la información referente a la dirección del o los predios de la sede. 
Esta información debe ser proporcionada por la Dirección Bienes Raíces de la EAAB-ESP y debe ser corroborada a través del Sistema de información de norma urbana y plan de ordenamiento territorial - SINUPOT.</t>
  </si>
  <si>
    <t>Diligencie la información referente a la localidad donde se encuentran emplazados el o los predios de la sede. 
Esta información debe ser proporcionada por la Dirección Bienes Raíces de la EAAB-ESP y debe ser corroborada a través del Sistema de información de norma urbana y plan de ordenamiento territorial - SINUPOT.</t>
  </si>
  <si>
    <t>Diligencie la información referente al barrio donde se encuentran emplazados el o los predios de la sede. 
Esta información debe ser proporcionada por la Dirección Bienes Raíces de la EAAB-ESP y debe ser corroborada a través del Sistema de información de norma urbana y plan de ordenamiento territorial - SINUPOT.</t>
  </si>
  <si>
    <t>Diligencie la información referente a la UPZ donde se encuentran emplazados el o los predios de la sede. 
Esta información debe ser proporcionada por la Dirección Bienes Raíces de la EAAB-ESP y debe ser corroborada a través del Sistema de información de norma urbana y plan de ordenamiento territorial - SINUPOT.</t>
  </si>
  <si>
    <t>Escriba las instalaciones que conforman cada sede y los centros de costo asociados.
Esta información debe ser proporcionada por las áreas que operan en las diferentes sedes y los centros de costos deben ser solicitados a la Dirección Planeación y Control Rentabilidad Gastos y Costos.</t>
  </si>
  <si>
    <t>Escriba las áreas que hacen uso de cada instalación de cada sede. 
Esta información debe ser proporcionada por las áreas que operan en las diferentes sedes.</t>
  </si>
  <si>
    <t>Escriba la sigla de la Autoridad Ambiental competente para cada sede o instalación. Se deben relacionar todas las autoridades ambientales que tengan jurisdicción en la sede (la jurisdicción también debe ser compartida, ejemplo: CAR y SDA).
Esta información debe ser proporcionada por la Dirección Saneamiento Ambiental.</t>
  </si>
  <si>
    <t>Selecciones "SI" si la sede está concertada con la SDA en el marco del Plan Institucional de Gestión Ambiental - PIGA de la EAAB-ESP y "NO" si la sede no está concertada.
Esta información debe ser proporcionada por la Dirección Saneamiento Ambiental.</t>
  </si>
  <si>
    <t>Relacione el prinicipal riesgo ambiental por funcionamiento de equipamientos externos aledaños a la sede con base en el listado desplegable.
Esta información la debe consultar con las áreas que operan en cada sede. Recuerde que los equipamientos externos debes ser empresas, lotes o predios que puedan ser un riesgo de contaminación del recurso suelo por manejo de RESPEL, del recurso aire por fugar de refrigerantes/gas natural o propano, del recurso agua y/o suelo por derrame de sustancias químicas o del recurso aire por proliferación de vectores.
Si nunguna de las anteriores categorías es identificable y/o verificable en la sede, selecicones "NO APLICA".</t>
  </si>
  <si>
    <t>Indique si la sede se encuentra ubicada en Estructura Ecológica Principal y relacione el nombre del elemento.
Esta información debe ser validada a través del SINUPOT, en relación con la información de "corredor ecológico" o en el geovisor ambiental de la SDA filtrando la capa de EEP y Determinantes Ambientales.</t>
  </si>
  <si>
    <t>Relacione el número del certificado, la fecha y la condición de cada predio de acuerdo al último CECA del año en curso y teniendo en cuenta el siguiente listado:
- Preservación
- Restauración
- Deterioro
- Degradación en suelo rural y urbano
Ejemplo:
CECA No. 02126 - 22/11/2022 - Restauración
Esta información debe ser proporcionada por la Dirección Bienes Raíces y validada con la Dirección Saneamiento Ambiental.</t>
  </si>
  <si>
    <t>Relacione según el listado desplegable si se realiza reuso, reciruclación, reuso y recirculación o ninguna.
Esta información debe ser proporcionada y validada por la Dirección Saneamiento Ambiental.</t>
  </si>
  <si>
    <t>Relacione el porcentaje estimado de reuso, recirculación, reuso y recirculación o ninguna.
Esta información debe ser proporcionada y validada por la Dirección Saneamiento Ambiental.</t>
  </si>
  <si>
    <t>Relacione según el listado desplegable SI/NO la sede cuenta con sistema de aprovechamiento de aguas lluvias
Esta información debe ser proporcionada y validada por la Dirección Saneamiento Ambiental.</t>
  </si>
  <si>
    <t>Relacione el porcentaje estimado de aprovechamiento de aguas lluvias en la sede.
Esta información debe ser proporcionada y validada por la Dirección Saneamiento Ambiental.</t>
  </si>
  <si>
    <t>Relacione el tipo de fuente: subterránea o superficial o Empresa prestadora del servicio de acueducto según corresponda. 
Esta información debe ser proporcionada y validada por la Dirección Saneamiento Ambiental.</t>
  </si>
  <si>
    <t>Incluir el nombre de la Autoridad Ambiental, el número del acto adminstrativo, la fecha de expedición y la vigencia de la concesión, si la fuente de agua es directa (subterránea o superficial). 
Ejemplo: CAR - 01 - 31/12/2023 - 20 años
En caso de no contar con acto administrativo diligenciar NO APLICA.
Esta información debe ser proporcionada y validada por la Dirección Saneamiento Ambiental.</t>
  </si>
  <si>
    <t>Escriba el nombre de la empresa que presta el servicio público de acueducto en la sede. Por ejemplo: EAAB-ESP.
Esta información debe ser proporcionada y validada por la Dirección Saneamiento Ambiental.</t>
  </si>
  <si>
    <t>Escriba el número de la (s) cuenta (s) del recibo de agua  asociada (s) a la sede.
Esta información debe ser proporcionada y validada por la Dirección Saneamiento Ambiental.</t>
  </si>
  <si>
    <t>Escriba la clase de uso actual de cada cuenta de agua asociada a la sede. debe ser oficial, comercial, residencial, industrial, especial, temporal o multiusuario.
Esta información debe ser proporcionada y validada por la Dirección Saneamiento Ambiental.</t>
  </si>
  <si>
    <t>Relacionar el (los) centro (s) de costo asociados a cada sede.
Esta información debe ser proporcionada y validada por la Dirección Saneamiento Ambiental.</t>
  </si>
  <si>
    <t>Escriba los datos correspondientes al inventario de aparatos hidrosanitarios de la sede a 31 de diciembre del año en vigencia.
Esta información debe ser proporcionada por la Dirección Servicios Administrativos.</t>
  </si>
  <si>
    <t>Escriba los datos correspondientes al inventario de aparatos hidrosanitarios convencionales de la sede a 31 de diciembre del año en vigencia.
Esta información debe ser proporcionada por la Dirección Servicios Administrativos.</t>
  </si>
  <si>
    <t>Escriba los datos correspondientes al inventario de aparatos hidrosanitarios ahorradores de la sede a 31 de diciembre del año en vigencia.
Esta información debe ser proporcionada por la Dirección Servicios Administrativos.</t>
  </si>
  <si>
    <t>Esciba el valor del consumo total anual en metros cúbicos (m3) de la sede del año anterior.
Esta información debe ser proporcionada y validada por la Dirección Saneamiento Ambiental.</t>
  </si>
  <si>
    <t>Relacione las tres pricipales actividades que deben ser críticas en el consumo de agua en la sede en orden descendente (actividad de mayor uso crítico a la actividad de menor uso crítico).
Esta información debe ser proporcionada y validada por la Dirección Saneamiento Ambiental.</t>
  </si>
  <si>
    <t>Relacionar el tipo de receptor: cuerpo de agua o suelo o red de alcantarillado.
Esta información debe ser proporcionada y validada por la Dirección Saneamiento Ambiental.</t>
  </si>
  <si>
    <t>Relacionar la información del permiso de vertimientos (si aplica), donde consolide la información de esta forma: NÚMERO DE REGISTRO - AUTORIDAD AMBIENTAL QUE LO EXPIDE - FECHA DE VIGENCIA
En caso de estar ubicado en Bogotá, diligencia NO APLICA.
Esta información debe ser proporcionada y validada por la Dirección Saneamiento Ambiental.</t>
  </si>
  <si>
    <t>Seleccione la opción que le aplica a la sede según el listado desplegable, si los vertimientos son domésticos, no domésticos o domésticos y no domésticos.
Esta información debe ser proporcionada y validada por la Dirección Saneamiento Ambiental.</t>
  </si>
  <si>
    <t>Indique el tipo de sistema de tratamiento preliminar de vertimientos en el caso que aplique. 
Esta información debe ser proporcionada y validada por la Dirección Saneamiento Ambiental.</t>
  </si>
  <si>
    <t>Indique el tipo de sistema de tratamiento de vertimientos en el caso que aplique. 
Para el caso de las sedes ubicadas en Bogotá, relacionar NO APLICA.
Esta información debe ser proporcionada y validada por la Dirección Saneamiento Ambiental.</t>
  </si>
  <si>
    <t>Relacionar la fecha de la última caracterización y el estado de cumplimiento.
Ejemplo: 31/12/2023 - CUMPLE
Esta información debe ser proporcionada y validada por la Dirección Saneamiento Ambiental.</t>
  </si>
  <si>
    <t>Marque según la lista desplegable SI/NO existe riesgo de contaminación del recurso agua y/o suelo por derrame de sustancias químicas.
Esta información debe ser proporcionada y validada por la Dirección Saneamiento Ambiental.</t>
  </si>
  <si>
    <t>Indique el tipo de fuente (hidroelétrica, fotovoltaíca, eólica, biogás, etc), la generación promedio mensual de la Fuente No Convencional en GJ/mes y el porcentaje de energía generado frente al total del requerimiento de energía de la sede.
Ejemplo:
FOTOVOLTAÍCA - 150 GJ/mes - 10%
Esta información debe ser proporcionada y validada por la Dirección Saneamiento Ambiental.</t>
  </si>
  <si>
    <t>Escriba el nombre de la empresa que presta el servicio público de energía a cada sede o instalación. Poe ejemplo: CODENSA, EMGESA, entre otras. 
Esta información debe ser proporcionada y validada por la Dirección Saneamiento Ambiental y/o Dirección Servicios de Electromecánica.</t>
  </si>
  <si>
    <t>Diligencie todos los datos correspondientes a la cuenta de energía.
Escriba el número de la cuenta padre por cada sede o instalación según corresponda. Donde:
Cuenta padre: cuenta principal es la que abarca una cantidad especifica de cuentas asociadas a la prestación del servicio por sede o instalación particular. 
Esta información debe ser proporcionada y validada por la Dirección Saneamiento Ambiental y/o Dirección Servicios de Electromecánica.</t>
  </si>
  <si>
    <t>Diligencie todos los datos correspondientes a la cuenta de energía.
Escriba el número de la (s) cuenta (s) - NIE correspondiente a cada sede o instalación.
Esta información debe ser proporcionada y validada por la Dirección Saneamiento Ambiental y/o Dirección Servicios de Electromecánica.</t>
  </si>
  <si>
    <t>Escriba la clase de uso actual de cada sede o instalación en el cual se presta el servicio público de energía acuerdo con la utilización que éste tiene. debe ser oficial, comercial, residencial o industrial.
Esta información debe ser proporcionada y validada por la Dirección Saneamiento Ambiental y/o Dirección Servicios de Electromecánica.</t>
  </si>
  <si>
    <t>Escriba los datos correspondientes al inventario de fuentes lumínicas de la sede del año inmediatamente anterior.
Esta información debe ser proporcionada por la Dirección Servicios Administrativos.</t>
  </si>
  <si>
    <t>Escriba los datos correspondientes al inventario de fuentes lumínicas convencionales de la sede del año inmediatamente anterior.
Esta información debe ser proporcionada por la Dirección Servicios Administrativos.</t>
  </si>
  <si>
    <t>Escriba los datos correspondientes al inventario de fuentes lumínicas de alta eficacia de la sede del año inmediatamente anterior.
Esta información debe ser proporcionada por la Dirección Servicios Administrativos.</t>
  </si>
  <si>
    <t>Esciba el valor del consumo total anual en GJ de la sede del año inmediatamente anterior.
Esta información debe ser proporcionada y validada por la Dirección Saneamiento Ambiental y/o Dirección Servicios de Electromecánica.</t>
  </si>
  <si>
    <t>Determine las actividades o equipos que generan un mayor consumo de energía y combustibles en las sedes e instalaciones (ejemplos: equipos de emergencia, vigilancia, ofimáticos, televisores, ascensores, aires acondicionados, etc).
Esta información debe ser proporcionada y validada por la Dirección Saneamiento Ambiental.</t>
  </si>
  <si>
    <t>Relacione las tres pricipales actividades que deben ser críticas en el consumo de energía en la sede en orden descendente (actividad de mayor uso crítico a la actividad de menor uso crítico).
Esta información debe ser proporcionada y validada por la Dirección Saneamiento Ambiental.</t>
  </si>
  <si>
    <t>Escriba el nombre de la empresa que presta el servicio público de gas natural por cada sede o instalación. Por ejemplo: VANTI. 
Esta información debe ser proporcionada por la Dirección Servicios Administrativos.</t>
  </si>
  <si>
    <t>Escriba el número de la cuenta correspondiente a cada sede o instalación.
Esta información debe ser proporcionada por la Dirección Servicios Administrativos.</t>
  </si>
  <si>
    <t>Escriba la clase de uso actual de cada sede o instalación en el cual se presta el servicio público de gas natural acuerdo con la utilización que éste tiene. debe ser oficial, comercial, residencial o industrial.
Esta información debe ser proporcionada por la Dirección Servicios Administrativos.</t>
  </si>
  <si>
    <t>Esciba el valor del consumo total anual en GJ de la sede del año inmediatamente anterior.
Esta información debe ser proporcionada y validada por la Dirección Saneamiento Ambiental.</t>
  </si>
  <si>
    <t>Marque según la lista desplegable SI/NO existe riesgo de contaminación del recurso aire por fuga de gas natural o propano.
Esta información debe ser proporcionada y validada por la Dirección Saneamiento Ambiental.</t>
  </si>
  <si>
    <t>Escriba los datos correspondientes al inventario de vehículos propios según el año que desea evaluar.
Esta información debe ser proporcionada y validada por las áreas que operan en la sede.</t>
  </si>
  <si>
    <t>Escriba el valor correspondiente del consumo total de combustible  de los vehículos propios, según el año a evaluar.
Esta información debe ser proporcionada y validada por las áreas que operan en la sede.</t>
  </si>
  <si>
    <t>Escriba los datos correspondientes al inventario de vehículos arrendados según el año que desea evaluar.
Esta información debe ser proporcionada y validada por las áreas que operan en la sede.</t>
  </si>
  <si>
    <t>Escriba el valor correspondiente del consumo total de combustible  de los vehículos arrendados, según el año a evaluar.
Esta información debe ser proporcionada y validada por las áreas que operan en la sede.</t>
  </si>
  <si>
    <t>Escriba los datos correspondientes al inventario de motos arrendadas según el año que desea evaluar.
Esta información debe ser proporcionada y validada por las áreas que operan en la sede.</t>
  </si>
  <si>
    <t>Escriba el valor correspondiente del consumo total de combustible  de las motos arrendadas, según el año a evaluar.
Esta información debe ser proporcionada y validada por las áreas que operan en la sede.</t>
  </si>
  <si>
    <t>Escriba los datos correspondientes al inventario de equipos que consuman combustibles fósiles según el año que desea evaluar.
Esta información debe ser proporcionada y validada por las áreas que operan en la sede.</t>
  </si>
  <si>
    <t>Escriba el valor correspondiente del consumo total de combustible de los equipos, según el año a evaluar.
Esta información debe ser proporcionada y validada por las áreas que operan en la sede.</t>
  </si>
  <si>
    <t>Escriba los datos correspondientes al inventario de plantas de emergencia según el año que desea evaluar.
Esta información debe ser proporcionada y validada por las áreas que operan en la sede.</t>
  </si>
  <si>
    <t>Escriba el valor correspondiente del consumo total de combustible de las plantas de emergencia, según el año a evaluar.
Esta información debe ser proporcionada y validada por las áreas que operan en la sede.</t>
  </si>
  <si>
    <t>Escriba los datos correspondientes al inventario de tanques de almacenamiento según el año que desea evaluar.
Esta información debe ser proporcionada y validada por las áreas que operan en la sede.</t>
  </si>
  <si>
    <t>Escriba el valor correspondiente del consumo total de combustible  de los tanques de almacenamiento, según el año a evaluar.
Esta información debe ser proporcionada y validada por las áreas que operan en la sede.</t>
  </si>
  <si>
    <t>Seleccione en la lista desplegable "SI" o "NO", según corresponda. Recuerde que el riesgo de derrame por almacenamiento de combustibles debe materializarse si el combustible se almacena en una de las sedes o si los vehículos, equipos, plantas, etc, están emplazados en las sedes.
Esta información debe ser proporcionada y validada por las áreas que operan en la sede.</t>
  </si>
  <si>
    <t>Relacione las prácticas sostenibles desarrolladas en la sede, tales como: techos verdes, jardines verticales, huertas urbanas, individuos arbóreos, biciparqueadero y fuentes no convencionales de energías renovables (FNCER).
Esta información debe ser proporcionada y validada por la Dirección Saneamiento Ambiental o por las áreas que operan en la sede, según corresponda.</t>
  </si>
  <si>
    <t>Relacionar la cantidad total anual de emisiones de GEI en TON CO2e de la sede.
Esta información debe ser proporcionada y validada por la Dirección Saneamiento Ambiental.</t>
  </si>
  <si>
    <t>Relacione el porcentaje de reducción de GEI en el último año frente al año base (2019).
Esta información debe ser proporcionada y validada por la Dirección Saneamiento Ambiental.</t>
  </si>
  <si>
    <t>Relacione la fuente de GEI según su tipo y cantidad por cada una de las sedes. Ejemplo: 4 plantas de energía.
Esta información debe ser proporcionada y validada por la Dirección Saneamiento Ambiental o por las áreas que operan en la sede, según corresponda.</t>
  </si>
  <si>
    <t>Marque según la lista desplegable SI/NO existe riesgo de contaminación del recurso aire por fuga de refrigerantes.
Esta información debe ser proporcionada y validada por la Dirección Saneamiento Ambiental o por las áreas que operan en la sede, según corresponda.</t>
  </si>
  <si>
    <t>Seleccione según corresponda SI/NO se generan residuos ordinarios tanto aprovechables como no aprovechables en la sede.
Esta información debe ser proporcionada y validada por la Dirección Saneamiento Ambiental.</t>
  </si>
  <si>
    <t>Seleccione según corresponda SI/NO se generan residuos peligrosos en la sede.
Esta información debe ser proporcionada y validada por la Dirección Saneamiento Ambiental.</t>
  </si>
  <si>
    <t>Seleccione según corresponda SI/NO se generan residuos de construcción y demolición en la sede.
Esta información debe ser proporcionada y validada por la Dirección Saneamiento Ambiental.</t>
  </si>
  <si>
    <t>Seleccione según corresponda SI/NO se generan llantas usadas en la sede.
Esta información debe ser proporcionada y validada por la Dirección Saneamiento Ambiental.</t>
  </si>
  <si>
    <t>Seleccione según corresponda SI/NO se generan aceites usados en la sede.
Esta información debe ser proporcionada y validada por la Dirección Saneamiento Ambiental.</t>
  </si>
  <si>
    <t>Seleccione según corresponda SI/NO se genera aceite vegetal usado en la sede.
Esta información debe ser proporcionada y validada por la Dirección Saneamiento Ambiental.</t>
  </si>
  <si>
    <t>Seleccione según corresponda SI/NO se generan lodos en la sede.
Esta información debe ser proporcionada y validada por la Dirección Saneamiento Ambiental.</t>
  </si>
  <si>
    <t>Seleccione según corresponda SI/NO se generan residuos de alimentos (orgánicos) en la sede.
Esta información debe ser proporcionada y validada por la Dirección Saneamiento Ambiental.</t>
  </si>
  <si>
    <t>Seleccione según corresponda SI/NO se generan residuos de tratamiento silvicultural en la sede (son residuos producto de podas de árboles).
Esta información debe ser proporcionada y validada por la Dirección Saneamiento Ambiental.</t>
  </si>
  <si>
    <t>Diligencie la cantidad total de todos los residuos generados en la sede, en la vigencia anterior expresada en toneladas (TON).
Esta información debe ser proporcionada y validada por la Dirección Saneamiento Ambiental.</t>
  </si>
  <si>
    <t>Diligencie el porcentaje de aprovechamiento real de todos los residuos generados en la sede para el año inmediatamente anterior, teniendo en cuenta que el cálculo debe hacerse de la siguiente manera:
CANTIDAD TOTAL DE RESIDUOS APROVECHADOS/
CANTIDAD DE RESIDUOS POTENCIALMENTE APROVECHABLES
Esta información debe ser proporcionada y validada por la Dirección Saneamiento Ambiental.</t>
  </si>
  <si>
    <t xml:space="preserve">Relacione las fuentes de generación de residuos teniendo en cuenta las actividades que se desarrollan en la sede. Por ejemplo: talleres de mecánica, laboratorios, talleres de artes gráficas, actividades administrativas, almacenes, bodegas, tratamiento de agua cruda, tratamiento de agua residual. 
Esta información debe ser proporcionada y validada por la Dirección Saneamiento Ambiental.
</t>
  </si>
  <si>
    <t>Relacione con base en la lista desplegable "SI" o "NO" la sede cuenta con un sitio de almacenamiento temporal de residuos tanto peligrosos como no peligrosos.
Esta información debe ser proporcionada y validada por la Dirección Saneamiento Ambiental.</t>
  </si>
  <si>
    <t>Indique según la lista desplegable SI/NO el espacio de almacenamiento temporal de residuos de la sede cumple con las condiciones técnicas mínimas requeridas teniendo en cuenta los residuos generados.
Esta información debe ser proporcionada y validada por la Dirección Saneamiento Ambiental.</t>
  </si>
  <si>
    <t>Escriba el número de la (s) cuenta (s) del recibo de aseo asociada a cada sede.
Esta información debe ser proporcionada y validada por la Dirección Saneamiento Ambiental.</t>
  </si>
  <si>
    <t xml:space="preserve">Escriba el nombre de la empresa que presta el servicio público de aseo a cada sede o instalación. Por ejemplo: LIME, CIUDAD LIMPIA, BOGOTÁ LIMPIA, ÁREA LIMPIA, PROMOAMBIENTAL.
Esta información debe ser proporcionada y validada por la Dirección Saneamiento Ambiental.
</t>
  </si>
  <si>
    <t>Escriba la clase de uso actual de cada sede o instalación en el cual se presta el servicio público de aseo de acuerdo con la utilización que éste tiene. debe ser: pequeño productor o gran productor, residencial o comercial, etc.
Esta información debe ser proporcionada y validada por la Dirección Saneamiento Ambiental.</t>
  </si>
  <si>
    <t>Escriba el convenio de asociación con la organización de recicladores y la fecha de vigencia que atiende la sede o instalación.
Por ejemplo: CONVENIO EAAB-PEDRO LEON TABUCHI (Vigente desdes 2011).
Esta información debe ser proporcionada y validada por la Dirección Saneamiento Ambiental.</t>
  </si>
  <si>
    <t>Relacione la cantidad de puntos ecológicos para almacenamiento temporal de residuos ordinarios en la sede.
Esta información debe ser proporcionada y validada por la Dirección Saneamiento Ambiental.</t>
  </si>
  <si>
    <t>Relacione la cantidad de practi-wagon para almacenamiento temporal de residuos ordinarios en la sede.
Esta información debe ser proporcionada y validada por la Dirección Saneamiento Ambiental.</t>
  </si>
  <si>
    <t>Relacione la cantidad de otros elementos para almacenamiento temporal de residuos ordinarios en la sede.
Esta información debe ser proporcionada y validada por la Dirección Saneamiento Ambiental.</t>
  </si>
  <si>
    <t>Relacione el cálculo de la media móvil de la vigencia anterior para la sede.
Esta información debe ser proporcionada y validada por la Dirección Saneamiento Ambiental.</t>
  </si>
  <si>
    <t>Relacione el tipo de generador de RESPEL (grande, mediano, pequeño generador) según la sede.
Esta información debe ser proporcionada y validada por la Dirección Saneamiento Ambiental.</t>
  </si>
  <si>
    <t>Mencione si cuenta o no con registro de generador de residuos peligrosos - RESPEL en la sede.
Esta información debe ser proporcionada y validada por la Dirección Saneamiento Ambiental.</t>
  </si>
  <si>
    <t>Marque según la lista desplegable SI/NO existe riesgo de contaminación del recurso suelo por inadecuado manejo de RESPEL.
Esta información debe ser proporcionada y validada por la Dirección Saneamiento Ambiental.</t>
  </si>
  <si>
    <t>Indique el número de PIN de obra en el cuál se reporta la generación de RCD. En otros casos, diligencie "NO APLICA".
Esta información debe ser proporcionada y validada por la Dirección Saneamiento Ambiental.</t>
  </si>
  <si>
    <t>Relacione si la sede cuenta con registro de acopiador de llantas y escriba el número correspondiente.
Esta información debe ser proporcionada y validada por la Dirección Saneamiento Ambiental.</t>
  </si>
  <si>
    <t>Diligencie el número de registro de acopiador primario de aceites usado según corresponda.
Esta información debe ser proporcionada y validada por la Dirección Saneamiento Ambiental.</t>
  </si>
  <si>
    <t>Relacione si cuenta con el registro de generador de aceite vegetal usado. Así mismo, describa el porcentaje de aprovechamiento y el gestor que lo realiza. 
Ejemplo:
60% - GESTOR ACEITES SA
Esta información debe ser proporcionada y validada por la Dirección Saneamiento Ambiental o por las áreas que operan en la sede.</t>
  </si>
  <si>
    <t>Describa la gestión realizada en la sede o instalación para este tipo de residuo. Indique si se realiza aprovechamiento y relacione la empresa o el gestor a quien se le entrega.
Ejemplo:
ENTERRAMIENTO - SI - TRATAMIENTO S.A.S
Esta información debe ser proporcionada y validada por la Dirección Saneamiento Ambiental o por las áreas que operan en la sede.</t>
  </si>
  <si>
    <t>Describa la gestión realizada en la sede o instalación para este tipo de residuo. Indicar si se realiza aprovechamiento y relacionar la empresa o el gestor a quien se le entrega.
Ejemplo:
COMPOSTAJE - SI - TRATAMIENTO ORGÁNICOS S.A.S
Esta información debe ser proporcionada y validada por la Dirección Saneamiento Ambiental o por las áreas que operan en la sede.</t>
  </si>
  <si>
    <t>Describa la gestión realizada en la sede o instalación para este tripo de residuo. Indicar si se realiza aprovechamiento y relacionar la empresa o el gestor a quien se le entrega.
Ejemplo:
ENTERRAMIENTO - SI - TRATAMIENTO S.A.S
Esta información debe ser proporcionada y validada por la Dirección Saneamiento Ambiental y la Dirección Gestión Ambiental del Sistema Hídrico.</t>
  </si>
  <si>
    <t>Relacionar la información del registro de valla (si aplica), donde consolide la información de esta forma: AUTORIDAD AMBIENTAL QUE LO EXPIDE - NÚMERO DE REGISTRO - FECHA DE VENCIMIENTO
Ejemplo:
SDA - 001 - 10/03/2028
En el caso en que no se requiera con registro de vallas en la sede relacione NO APLICA. Y en el caso de las sedes que aplique pero aún no se cuenta con el registro de vallas relacionar EN TRÁMITE.
Esta información debe ser proporcionada y validada por la Dirección Saneamiento Ambiental o por las áreas que operan en la sede.</t>
  </si>
  <si>
    <t>Relacionar la información del registro de avisos en fachada (si aplica), donde consolide la información de esta forma: AUTORIDAD AMBIENTAL QUE LO EXPIDE - NÚMERO DE REGISTRO -  FECHA DE VENCIMIENTO
Ejemplo:
SDA - 001 - 10/03/2028
En el caso en que no se requiera con registro de aviso en fachada en la sede relacione NO APLICA. Y en el caso de las sedes que aplique pero aún no se cuenta con el registro de avisos en fachada relacionar EN TRÁMITE.
Esta información debe ser proporcionada y validada por la Dirección Saneamiento Ambiental o por las áreas que operan en la sede.</t>
  </si>
  <si>
    <t>Relacione el número total de vehículos con PEV por sede.
Esta información debe ser proporcionada y validada por la Dirección Saneamiento Ambiental o por las áreas que operan en la sede.</t>
  </si>
  <si>
    <t>Consumo per cápita</t>
  </si>
  <si>
    <t>Tasa de reciclaje real (70%)</t>
  </si>
  <si>
    <t>Sensibilización, comunicación y formación</t>
  </si>
  <si>
    <t>Campañas de comunicación, sensibilización y formación</t>
  </si>
  <si>
    <t>Relacione los datos referentes al consumo per cápita, donde según aplique debe diligenciar las siguientes opciones:
NO APLICA
NO DISPONIBLE
DATO 
Recuerde que el "DATO" lo obtendrá de la siguiente fórmula: Consumo administrativo de agua (lt/día) / No. de habitantes promedio que permanecen diariamente en las sedes.
Esta información debe ser proporcionada por la Dirección de Saneamiento Ambiental.</t>
  </si>
  <si>
    <t>Relacione los datos referentes al consumo per cápita, donde según aplique debe diligenciar las siguientes opciones:
NO APLICA
NO DISPONIBLE
DATO 
Recuerde que el "DATO" lo obtendrá de la siguiente fórmula: Consumo administrativo de energía eléctrica (kWh mes) / No. de habitantes promedio que permanecen mensualmente en las sedes.
Esta información debe ser proporcionada por la Dirección de Saneamiento Ambiental.</t>
  </si>
  <si>
    <t>Relacione los datos referentes a la tasa real de reciclaje, donde según aplique debe diligenciar las siguientes opciones:
NO APLICA
NO DISPONIBLE
DATO 
Recuerde que el "DATO" lo obtendrá de la siguiente fórmula: [Cantidad de residuos sólidos efectivamente reciclados / Cantidad de residuos sólidos generados que pueden reciclarse] * 100
Esta información debe ser proporcionada por la Dirección de Saneamiento Ambiental.</t>
  </si>
  <si>
    <t>Relacione los datos referentes a la cantidad de acciones y/o actividades de sensibilización, comunicación y formación, donde según aplique debe diligenciar las siguientes opciones:
NO APLICA
NO DISPONIBLE
DATO 
Recuerde que el "DATO" lo obtendrá de la siguiente fórmula: [Número de acciones y/o actividades de sensibilización, comunicación y formación realizadas en la sede mensualmente / Número de colaboradores que permanecen en la sede mensualmente] * 100
Esta información debe ser proporcionada por la Dirección de Saneamiento Ambiental.</t>
  </si>
  <si>
    <t>LA GESTION DE RESIDUOS ESTA A CARGO DE COMPENSAR</t>
  </si>
  <si>
    <t>NO HAY PERSONAL EN LA SEDE</t>
  </si>
  <si>
    <t>LA GESTION DE RESIDUOS ESTA A CARGO DE LA SECRETARIA DEISTRIAL DE AMBIENTE</t>
  </si>
  <si>
    <t>CUNDINAMARCA</t>
  </si>
  <si>
    <t>CL 19A No.35-40</t>
  </si>
  <si>
    <t>2 NO</t>
  </si>
  <si>
    <t>N.D</t>
  </si>
  <si>
    <t>AAA0074JWFT</t>
  </si>
  <si>
    <t>006211- CUNDINAMARCA</t>
  </si>
  <si>
    <t>1. SINTRACUEDUCTO</t>
  </si>
  <si>
    <t>SINDICATO</t>
  </si>
  <si>
    <t>VILLEMAR</t>
  </si>
  <si>
    <t>CL 20C No.96B-68</t>
  </si>
  <si>
    <t>CL 20C #96B-68</t>
  </si>
  <si>
    <t>1 SI</t>
  </si>
  <si>
    <t>AAA0078TCPP</t>
  </si>
  <si>
    <t>006406-VILLEMAR</t>
  </si>
  <si>
    <t>75 FONTIBON</t>
  </si>
  <si>
    <t>CASA ARRIENDO - LUIS C MADRID (CASA AZUL BODEGA CARVAJAL)</t>
  </si>
  <si>
    <t xml:space="preserve">Esta información fue suministrada por el Sistema de Gestión de Seguridad y Salud en el Trabajo (SG-SST). La información de usuario presentes en la sede, se encuentra en el Plan Maestro de prevención, preparación y respuesta ante emergencias – EAAB ESP, capítulo 7 "Información General", acápite 7.3 "Descripción de la ocupación".
</t>
  </si>
  <si>
    <t>"Esta información fue suministrada por el Sistema de Gestión de Seguridad y Salud en el Trabajo (SG-SST). La información de usuario presentes en la sede, se encuentra en el Plan Maestro de prevención, preparación y respuesta ante emergencias – EAAB ESP, capítulo 7 ""Información General"", acápite 7.3 ""Descripción de la ocupación"".
"</t>
  </si>
  <si>
    <t>Esta información fue suministrada por el Sistema de Gestión de Seguridad y Salud en el Trabajo (SG-SST). La información de usuario presentes en la sede, se encuentra en el Plan Maestro de prevención, preparación y respuesta ante emergencias – EAAB ESP, capítulo 7 ""Información General"", acápite 7.3 ""Descripción de la ocupación"".</t>
  </si>
  <si>
    <t>Esta información fue suministrada por el Sistema de Gestión de Seguridad y Salud en el Trabajo (SG-SST). La información de usuario presentes en la sede, se encuentra en el Plan Maestro de prevención, preparación y respuesta ante emergencias – EAAB ESP, capítulo 7 ""Información General"", acápite 7.3 "Descripción de la ocupación".</t>
  </si>
  <si>
    <t>Esta información no puede ser validada toda vez que sus usuarios se catalogan como "personal flotante", lo cual hace referencia al número de personas que asisten en forma no permanente.</t>
  </si>
  <si>
    <t>En este tipo de sedes únicamente se encuentra el guardabosques.</t>
  </si>
  <si>
    <t>Esta información fue suministrada por el Sistema de Gestión de Seguridad y Salud en el Trabajo (SG-SST). La información de usuario presentes en la sede, se encuentra en el Plan Maestro de prevención, preparación y respuesta ante emergencias – EAAB ESP, capítulo 7 ""Información General"", acápite 7.3 "Descripción de la ocupación". Es importante aclarar que el valor relacionaro en "otros" corresponde a la cantidad de alumnos del colegio.</t>
  </si>
  <si>
    <t>Según la información proporcionada por la Dirección Red Matriz Acueducto los tanques ya no cuentan con personal presente en el sitio, únicamente se cuenta el personal de vigilancia.</t>
  </si>
  <si>
    <t>Según la información proporcionada por la Dirección de Abastecimiento, en esta sede se cuentan los guardabosques y los operarios de la planta.</t>
  </si>
  <si>
    <t>Según la información proporcionada por la Dirección Red Matriz Acueducto, las estaciones de acueducto y alcantarillado no cuentan con personal operativo, únicamente está presente el personal de vigilancia. Se relacionan 2 personas en vigilancia toda vez que son turnos de 12 horas cada uno y esto implica que el consumo de recursos sea el doble que solo una persona en horario laboral</t>
  </si>
  <si>
    <t>Según la información proporcionada por la División, las estaciones de acueducto y alcantarillado cuentas con 1 - 2 operativos, y el personal de vigilancia. Se relacionan 2 personas en vigilancia toda vez que son turnos de 12 horas cada uno y esto implica que el consumo de recursos sea el doble que solo una persona en horario laboral</t>
  </si>
  <si>
    <t>Esta información fue suministrada por el Sistema de Gestión de Seguridad y Salud en el Trabajo (SG-SST). La información de usuario presentes en la sede, se encuentra en el Plan Maestro de prevención, preparación y respuesta ante emergencias – EAAB ESP, capítulo 7 ""Información General"", acápite 7.3 "Descripción de la ocupación". Informan actualmente en la sede únicamente se cuenta con personal de vigilancia y se relacionan 2 porque cumplen turnos de 12h cada uno.</t>
  </si>
  <si>
    <t>Información compartida por la Dirección de Gestión Ambiental del Sistema Hídrico.</t>
  </si>
  <si>
    <t>El cálculo para el indicador se realizó tomando como datos a corte de diciembre de 2023, el número de personas que permanece en esta sede, que se observa en el bloque de personal. Los escenarios de comunicación, sensibilización y formación fueron 67 durante el 2023 realizadas por la Dirección de Saneamiento Ambiental y dirigidas a funcionarios y personas naturales contratadas por prestación de servicios.</t>
  </si>
  <si>
    <t>4. CONSUMO DE GAS NATURAL</t>
  </si>
  <si>
    <t>5. CONSUMO DE COMBUSTIBLES FÓSILES</t>
  </si>
  <si>
    <t xml:space="preserve">EQUIPOS DE EMERGENCIA, VIGILANCIA, OFIMÁTICOS, TELEVISORES, ASCENSORES, ILUMINACIÓN </t>
  </si>
  <si>
    <t xml:space="preserve"> VIGILANCIA, OFIMÁTICOS, TELEVISORES, ILUMINACIÓN </t>
  </si>
  <si>
    <t xml:space="preserve">MOTORES
VALVULAS 
SENSORES
VARIADORES </t>
  </si>
  <si>
    <t xml:space="preserve">EQUIPOS OFIMÁTICOS, ILUMINACIÓN 
ASCENSORES </t>
  </si>
  <si>
    <t xml:space="preserve">EQUIPOS OFIMÁTICOS, ILUMINACIÓN </t>
  </si>
  <si>
    <t xml:space="preserve">BOMBEO Y PRODUCCIÓN DE AGUA POTABLE </t>
  </si>
  <si>
    <t xml:space="preserve">TOTAL USUARIOS PERMANENTES DÍA </t>
  </si>
  <si>
    <t>CANTIDAD ANUAL GENERADA QUE PUEDE RECICLARSE (TON) 2023</t>
  </si>
  <si>
    <t>CONSUMO TOTAL ANUAL (m3) 2023</t>
  </si>
  <si>
    <t>CONSUMO TOTAL ANUAL (KWh) 2023</t>
  </si>
  <si>
    <t>CANTIDAD TOTAL ANUAL DE EMISIONES DE GEI (TON CO2e) PARA LA CATEGORÍA 2 AÑO 2023</t>
  </si>
  <si>
    <t>INDICADOR
APROVECHAMIENTO REAL DE RESIDUOS (2023)</t>
  </si>
  <si>
    <t>INDICADOR
REDUCCIÓN DE EMISIONES DE GEI</t>
  </si>
  <si>
    <t>INDICADOR
CONSUMO PER CÁPITA (2023)</t>
  </si>
  <si>
    <t>INDICADOR
SERVIDORES Y PROVEEDORES FORTALECIDOS EN CULTURA AMBIENTAL (2023)</t>
  </si>
  <si>
    <t>SERVIDORES</t>
  </si>
  <si>
    <t>PROVEEDORES</t>
  </si>
  <si>
    <t>CONTRATO DE ASEO Y CAFETERÍA</t>
  </si>
  <si>
    <t>CONTRATO DE VIGILANTE</t>
  </si>
  <si>
    <t>CPS</t>
  </si>
  <si>
    <t>Contrato de vigilancia</t>
  </si>
  <si>
    <t>Contrato de aseo y cafetería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</si>
</sst>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 #,##0.00_);_(* \(#,##0.00\);_(* &quot;-&quot;??_);_(@_)"/>
    <numFmt numFmtId="165" formatCode="_(&quot;$&quot;\ * #,##0.00_);_(&quot;$&quot;\ * \(#,##0.00\);_(&quot;$&quot;\ * &quot;-&quot;??_);_(@_)"/>
    <numFmt numFmtId="166" formatCode="0.0000"/>
  </numFmts>
  <fonts count="47"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0"/>
      <name val="Arial"/>
      <family val="2"/>
    </font>
    <font>
      <sz val="10"/>
      <name val="Arial"/>
      <family val="2"/>
    </font>
    <font>
      <b/>
      <sz val="10"/>
      <name val="Arial"/>
      <family val="2"/>
    </font>
    <font>
      <b/>
      <sz val="9"/>
      <color indexed="81"/>
      <name val="Tahoma"/>
      <family val="2"/>
    </font>
    <font>
      <sz val="10"/>
      <color indexed="81"/>
      <name val="Arial"/>
      <family val="2"/>
    </font>
    <font>
      <b/>
      <sz val="10"/>
      <color indexed="81"/>
      <name val="Arial"/>
      <family val="2"/>
    </font>
    <font>
      <sz val="11"/>
      <color theme="1"/>
      <name val="Calibri"/>
      <family val="2"/>
      <scheme val="minor"/>
    </font>
    <font>
      <sz val="11"/>
      <color theme="0"/>
      <name val="Calibri"/>
      <family val="2"/>
      <scheme val="minor"/>
    </font>
    <font>
      <sz val="11"/>
      <color rgb="FFFA7D00"/>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0"/>
      <color theme="1"/>
      <name val="Calibri"/>
      <family val="2"/>
      <scheme val="minor"/>
    </font>
    <font>
      <sz val="10"/>
      <color theme="1"/>
      <name val="Arial"/>
      <family val="2"/>
    </font>
    <font>
      <b/>
      <sz val="10"/>
      <color theme="1"/>
      <name val="Arial"/>
      <family val="2"/>
    </font>
    <font>
      <sz val="10"/>
      <color rgb="FFFF0000"/>
      <name val="Arial"/>
      <family val="2"/>
    </font>
    <font>
      <b/>
      <sz val="10"/>
      <color rgb="FF000000"/>
      <name val="Arial"/>
      <family val="2"/>
    </font>
    <font>
      <sz val="10"/>
      <color rgb="FF000000"/>
      <name val="Arial"/>
      <family val="2"/>
    </font>
    <font>
      <sz val="9"/>
      <color rgb="FF000000"/>
      <name val="Tahoma"/>
      <family val="2"/>
    </font>
    <font>
      <b/>
      <sz val="9"/>
      <color rgb="FF000000"/>
      <name val="Tahoma"/>
      <family val="2"/>
    </font>
    <font>
      <sz val="10"/>
      <color rgb="FF000000"/>
      <name val="Tahoma"/>
      <family val="2"/>
    </font>
    <font>
      <b/>
      <sz val="10"/>
      <color rgb="FF000000"/>
      <name val="Tahoma"/>
      <family val="2"/>
    </font>
    <font>
      <sz val="10"/>
      <color rgb="FF000000"/>
      <name val="Calibri"/>
      <family val="2"/>
      <scheme val="minor"/>
    </font>
    <font>
      <b/>
      <sz val="10"/>
      <color rgb="FF000000"/>
      <name val="Calibri"/>
      <family val="2"/>
      <scheme val="minor"/>
    </font>
    <font>
      <sz val="10"/>
      <color rgb="FF000000"/>
      <name val="Calibri"/>
      <family val="2"/>
    </font>
    <font>
      <sz val="9"/>
      <color rgb="FF000000"/>
      <name val="Calibri"/>
      <family val="2"/>
      <scheme val="minor"/>
    </font>
    <font>
      <b/>
      <sz val="14"/>
      <color theme="1"/>
      <name val="Arial"/>
      <family val="2"/>
    </font>
    <font>
      <sz val="8"/>
      <name val="Calibri"/>
      <family val="2"/>
      <scheme val="minor"/>
    </font>
    <font>
      <b/>
      <sz val="11"/>
      <name val="Arial"/>
      <family val="2"/>
    </font>
    <font>
      <b/>
      <sz val="20"/>
      <name val="Arial"/>
      <family val="2"/>
    </font>
    <font>
      <sz val="11"/>
      <color rgb="FF000000"/>
      <name val="Calibri"/>
      <family val="2"/>
    </font>
    <font>
      <sz val="10"/>
      <color rgb="FF000000"/>
      <name val="Arial"/>
      <family val="2"/>
      <charset val="1"/>
    </font>
    <font>
      <sz val="11"/>
      <color rgb="FF000000"/>
      <name val="Calibri"/>
      <family val="2"/>
      <charset val="1"/>
    </font>
    <font>
      <sz val="11"/>
      <name val="Calibri"/>
      <family val="2"/>
      <charset val="1"/>
    </font>
    <font>
      <b/>
      <sz val="12"/>
      <color theme="1"/>
      <name val="Calibri"/>
      <family val="2"/>
      <scheme val="minor"/>
    </font>
    <font>
      <b/>
      <sz val="14"/>
      <color theme="1"/>
      <name val="Calibri"/>
      <family val="2"/>
      <scheme val="minor"/>
    </font>
    <font>
      <sz val="12"/>
      <color rgb="FF000000"/>
      <name val="Calibri"/>
      <family val="2"/>
      <scheme val="minor"/>
    </font>
    <font>
      <sz val="8"/>
      <color theme="1"/>
      <name val="Arial"/>
      <family val="2"/>
    </font>
    <font>
      <sz val="11"/>
      <color theme="1"/>
      <name val="Arial"/>
      <family val="2"/>
    </font>
  </fonts>
  <fills count="5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2F2F2"/>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theme="4" tint="-0.249977111117893"/>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bgColor indexed="64"/>
      </patternFill>
    </fill>
    <fill>
      <patternFill patternType="solid">
        <fgColor theme="9" tint="-0.249977111117893"/>
        <bgColor indexed="64"/>
      </patternFill>
    </fill>
    <fill>
      <patternFill patternType="solid">
        <fgColor theme="9" tint="0.79998168889431442"/>
        <bgColor indexed="64"/>
      </patternFill>
    </fill>
    <fill>
      <patternFill patternType="solid">
        <fgColor rgb="FFFFFFCF"/>
        <bgColor indexed="64"/>
      </patternFill>
    </fill>
    <fill>
      <patternFill patternType="solid">
        <fgColor rgb="FFF1CBF2"/>
        <bgColor indexed="64"/>
      </patternFill>
    </fill>
    <fill>
      <patternFill patternType="solid">
        <fgColor rgb="FFC7F1D2"/>
        <bgColor indexed="64"/>
      </patternFill>
    </fill>
    <fill>
      <patternFill patternType="solid">
        <fgColor rgb="FFC4C4EF"/>
        <bgColor indexed="64"/>
      </patternFill>
    </fill>
    <fill>
      <patternFill patternType="solid">
        <fgColor rgb="FFF2C8C9"/>
        <bgColor indexed="64"/>
      </patternFill>
    </fill>
    <fill>
      <patternFill patternType="solid">
        <fgColor rgb="FFC8CDF2"/>
        <bgColor indexed="64"/>
      </patternFill>
    </fill>
    <fill>
      <patternFill patternType="solid">
        <fgColor rgb="FFC8EFF3"/>
        <bgColor indexed="64"/>
      </patternFill>
    </fill>
    <fill>
      <patternFill patternType="solid">
        <fgColor rgb="FFB9EFE7"/>
        <bgColor indexed="64"/>
      </patternFill>
    </fill>
    <fill>
      <patternFill patternType="solid">
        <fgColor rgb="FFE9F3D2"/>
        <bgColor indexed="64"/>
      </patternFill>
    </fill>
    <fill>
      <patternFill patternType="solid">
        <fgColor indexed="9"/>
      </patternFill>
    </fill>
    <fill>
      <patternFill patternType="solid">
        <fgColor rgb="FFFFFFFF"/>
        <bgColor indexed="64"/>
      </patternFill>
    </fill>
    <fill>
      <patternFill patternType="solid">
        <fgColor rgb="FFFFFFFF"/>
        <bgColor rgb="FF000000"/>
      </patternFill>
    </fill>
    <fill>
      <patternFill patternType="solid">
        <fgColor theme="2" tint="-9.9978637043366805E-2"/>
        <bgColor indexed="64"/>
      </patternFill>
    </fill>
    <fill>
      <patternFill patternType="solid">
        <fgColor rgb="FFFFC000"/>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right style="thin">
        <color rgb="FF000000"/>
      </right>
      <top/>
      <bottom style="medium">
        <color indexed="64"/>
      </bottom>
      <diagonal/>
    </border>
    <border>
      <left/>
      <right style="thin">
        <color rgb="FF000000"/>
      </right>
      <top style="thin">
        <color rgb="FF000000"/>
      </top>
      <bottom/>
      <diagonal/>
    </border>
    <border>
      <left/>
      <right style="thin">
        <color rgb="FF000000"/>
      </right>
      <top/>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thin">
        <color indexed="64"/>
      </top>
      <bottom style="medium">
        <color indexed="64"/>
      </bottom>
      <diagonal/>
    </border>
    <border>
      <left/>
      <right/>
      <top style="thin">
        <color rgb="FF000000"/>
      </top>
      <bottom/>
      <diagonal/>
    </border>
    <border>
      <left style="medium">
        <color indexed="64"/>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53">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2" fillId="0" borderId="17" applyNumberFormat="0" applyFill="0" applyAlignment="0" applyProtection="0"/>
    <xf numFmtId="0" fontId="13" fillId="0" borderId="0" applyNumberFormat="0" applyFill="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4" fillId="27" borderId="16" applyNumberFormat="0" applyAlignment="0" applyProtection="0"/>
    <xf numFmtId="0" fontId="15" fillId="28" borderId="0" applyNumberFormat="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4" fontId="4" fillId="0" borderId="0" applyFont="0" applyFill="0" applyBorder="0" applyAlignment="0" applyProtection="0"/>
    <xf numFmtId="43" fontId="10" fillId="0" borderId="0" applyFont="0" applyFill="0" applyBorder="0" applyAlignment="0" applyProtection="0"/>
    <xf numFmtId="42" fontId="10" fillId="0" borderId="0" applyFont="0" applyFill="0" applyBorder="0" applyAlignment="0" applyProtection="0"/>
    <xf numFmtId="165" fontId="10" fillId="0" borderId="0" applyFont="0" applyFill="0" applyBorder="0" applyAlignment="0" applyProtection="0"/>
    <xf numFmtId="44" fontId="10" fillId="0" borderId="0" applyFont="0" applyFill="0" applyBorder="0" applyAlignment="0" applyProtection="0"/>
    <xf numFmtId="44" fontId="10" fillId="0" borderId="0" applyFont="0" applyFill="0" applyBorder="0" applyAlignment="0" applyProtection="0"/>
    <xf numFmtId="0" fontId="16" fillId="29" borderId="0" applyNumberFormat="0" applyBorder="0" applyAlignment="0" applyProtection="0"/>
    <xf numFmtId="0" fontId="4" fillId="0" borderId="0"/>
    <xf numFmtId="0" fontId="4" fillId="0" borderId="0"/>
    <xf numFmtId="0" fontId="4" fillId="0" borderId="0"/>
    <xf numFmtId="0" fontId="5" fillId="0" borderId="0"/>
    <xf numFmtId="0" fontId="4" fillId="0" borderId="0"/>
    <xf numFmtId="0" fontId="4" fillId="0" borderId="0"/>
    <xf numFmtId="0" fontId="4" fillId="0" borderId="0"/>
    <xf numFmtId="0" fontId="10" fillId="0" borderId="0"/>
    <xf numFmtId="0" fontId="4" fillId="0" borderId="0"/>
    <xf numFmtId="0" fontId="4" fillId="0" borderId="0"/>
    <xf numFmtId="9" fontId="10" fillId="0" borderId="0" applyFont="0" applyFill="0" applyBorder="0" applyAlignment="0" applyProtection="0"/>
    <xf numFmtId="0" fontId="17" fillId="20" borderId="18" applyNumberFormat="0" applyAlignment="0" applyProtection="0"/>
    <xf numFmtId="0" fontId="18" fillId="0" borderId="0" applyNumberFormat="0" applyFill="0" applyBorder="0" applyAlignment="0" applyProtection="0"/>
    <xf numFmtId="0" fontId="19" fillId="0" borderId="19" applyNumberFormat="0" applyFill="0" applyAlignment="0" applyProtection="0"/>
  </cellStyleXfs>
  <cellXfs count="494">
    <xf numFmtId="0" fontId="0" fillId="0" borderId="0" xfId="0"/>
    <xf numFmtId="0" fontId="20" fillId="0" borderId="0" xfId="0" applyFont="1" applyAlignment="1">
      <alignment horizontal="center" vertical="center" wrapText="1"/>
    </xf>
    <xf numFmtId="0" fontId="21" fillId="0" borderId="0" xfId="0" applyFont="1" applyAlignment="1">
      <alignment horizontal="center" vertical="center" wrapText="1"/>
    </xf>
    <xf numFmtId="0" fontId="22" fillId="0" borderId="0" xfId="0" applyFont="1" applyAlignment="1">
      <alignment horizontal="center" vertical="center" wrapText="1"/>
    </xf>
    <xf numFmtId="49" fontId="21" fillId="0" borderId="0" xfId="0" applyNumberFormat="1" applyFont="1" applyAlignment="1">
      <alignment horizontal="center" vertical="center" wrapText="1"/>
    </xf>
    <xf numFmtId="0" fontId="22" fillId="30" borderId="0" xfId="0" applyFont="1" applyFill="1" applyAlignment="1">
      <alignment horizontal="center" vertical="center" wrapText="1"/>
    </xf>
    <xf numFmtId="0" fontId="21" fillId="0" borderId="1" xfId="0" applyFont="1" applyBorder="1" applyAlignment="1">
      <alignment horizontal="left" vertical="top" wrapText="1"/>
    </xf>
    <xf numFmtId="0" fontId="21" fillId="0" borderId="0" xfId="0" applyFont="1" applyAlignment="1">
      <alignment horizontal="left" vertical="top" wrapText="1"/>
    </xf>
    <xf numFmtId="0" fontId="22" fillId="31" borderId="1" xfId="0" applyFont="1" applyFill="1" applyBorder="1" applyAlignment="1">
      <alignment horizontal="center" vertical="center" wrapText="1"/>
    </xf>
    <xf numFmtId="49" fontId="22" fillId="31" borderId="1" xfId="0" applyNumberFormat="1" applyFont="1" applyFill="1" applyBorder="1" applyAlignment="1">
      <alignment horizontal="center" vertical="center" wrapText="1"/>
    </xf>
    <xf numFmtId="0" fontId="21" fillId="0" borderId="1" xfId="0" applyFont="1" applyBorder="1" applyAlignment="1">
      <alignment horizontal="center" vertical="center" wrapText="1"/>
    </xf>
    <xf numFmtId="9" fontId="21" fillId="0" borderId="1" xfId="49" applyFont="1" applyFill="1" applyBorder="1" applyAlignment="1">
      <alignment horizontal="center" vertical="center" wrapText="1"/>
    </xf>
    <xf numFmtId="0" fontId="23" fillId="0" borderId="0" xfId="0" applyFont="1" applyAlignment="1">
      <alignment horizontal="center" vertical="center" wrapText="1"/>
    </xf>
    <xf numFmtId="0" fontId="21" fillId="0" borderId="0" xfId="0" applyFont="1" applyAlignment="1">
      <alignment horizontal="left" vertical="center" wrapText="1"/>
    </xf>
    <xf numFmtId="0" fontId="6" fillId="0" borderId="0" xfId="40" applyFont="1" applyAlignment="1">
      <alignment horizontal="center" vertical="center" wrapText="1"/>
    </xf>
    <xf numFmtId="49" fontId="23" fillId="0" borderId="0" xfId="0" applyNumberFormat="1" applyFont="1" applyAlignment="1">
      <alignment horizontal="center" vertical="center" wrapText="1"/>
    </xf>
    <xf numFmtId="49" fontId="21" fillId="0" borderId="0" xfId="0" applyNumberFormat="1" applyFont="1" applyAlignment="1">
      <alignment horizontal="left" vertical="center" wrapText="1"/>
    </xf>
    <xf numFmtId="0" fontId="21" fillId="0" borderId="0" xfId="0" applyFont="1"/>
    <xf numFmtId="49" fontId="4" fillId="0" borderId="0" xfId="0" applyNumberFormat="1" applyFont="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22" fillId="32" borderId="1" xfId="0" applyFont="1" applyFill="1" applyBorder="1" applyAlignment="1">
      <alignment horizontal="center" vertical="center" wrapText="1"/>
    </xf>
    <xf numFmtId="0" fontId="22" fillId="33" borderId="1" xfId="0" applyFont="1" applyFill="1" applyBorder="1" applyAlignment="1">
      <alignment horizontal="center" vertical="center" wrapText="1"/>
    </xf>
    <xf numFmtId="0" fontId="22" fillId="0" borderId="0" xfId="0" applyFont="1" applyAlignment="1">
      <alignment vertical="center" wrapText="1"/>
    </xf>
    <xf numFmtId="0" fontId="0" fillId="0" borderId="1" xfId="0" applyBorder="1"/>
    <xf numFmtId="0" fontId="0" fillId="0" borderId="0" xfId="0" applyAlignment="1">
      <alignment horizontal="center"/>
    </xf>
    <xf numFmtId="0" fontId="0" fillId="0" borderId="3" xfId="0" applyBorder="1"/>
    <xf numFmtId="49" fontId="22" fillId="0" borderId="1" xfId="0" applyNumberFormat="1" applyFont="1" applyBorder="1" applyAlignment="1">
      <alignment horizontal="center" vertical="center" wrapText="1"/>
    </xf>
    <xf numFmtId="0" fontId="22" fillId="0" borderId="2" xfId="0" applyFont="1" applyBorder="1" applyAlignment="1">
      <alignment horizontal="center" vertical="center" wrapText="1"/>
    </xf>
    <xf numFmtId="0" fontId="21" fillId="0" borderId="1" xfId="0" applyFont="1" applyBorder="1" applyAlignment="1" applyProtection="1">
      <alignment horizontal="center" vertical="center" wrapText="1"/>
      <protection locked="0"/>
    </xf>
    <xf numFmtId="9" fontId="21" fillId="0" borderId="2" xfId="49" applyFont="1" applyFill="1" applyBorder="1" applyAlignment="1">
      <alignment horizontal="center" vertical="center" wrapText="1"/>
    </xf>
    <xf numFmtId="0" fontId="21" fillId="0" borderId="0" xfId="0" applyFont="1" applyAlignment="1">
      <alignment horizontal="center" vertical="center"/>
    </xf>
    <xf numFmtId="1" fontId="21" fillId="36" borderId="0" xfId="0" applyNumberFormat="1" applyFont="1" applyFill="1" applyAlignment="1">
      <alignment horizontal="center" vertical="center" wrapText="1"/>
    </xf>
    <xf numFmtId="0" fontId="25" fillId="0" borderId="0" xfId="0" applyFont="1" applyAlignment="1">
      <alignment horizontal="center" vertical="center" wrapText="1"/>
    </xf>
    <xf numFmtId="0" fontId="22" fillId="37" borderId="1" xfId="0" applyFont="1" applyFill="1" applyBorder="1" applyAlignment="1">
      <alignment horizontal="center" vertical="center" wrapText="1"/>
    </xf>
    <xf numFmtId="49" fontId="22" fillId="37" borderId="1" xfId="0" applyNumberFormat="1" applyFont="1" applyFill="1" applyBorder="1" applyAlignment="1">
      <alignment horizontal="center" vertical="center" wrapText="1"/>
    </xf>
    <xf numFmtId="0" fontId="22" fillId="0" borderId="0" xfId="0" applyFont="1" applyAlignment="1">
      <alignment horizontal="left" vertical="center" wrapText="1"/>
    </xf>
    <xf numFmtId="0" fontId="6" fillId="0" borderId="9"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2" fillId="32" borderId="3" xfId="0" applyFont="1" applyFill="1" applyBorder="1" applyAlignment="1">
      <alignment horizontal="center" vertical="center" wrapText="1"/>
    </xf>
    <xf numFmtId="0" fontId="21" fillId="0" borderId="23" xfId="0" applyFont="1" applyBorder="1" applyAlignment="1">
      <alignment horizontal="center" vertical="center" wrapText="1"/>
    </xf>
    <xf numFmtId="0" fontId="21" fillId="0" borderId="1" xfId="0" applyFont="1" applyBorder="1" applyAlignment="1">
      <alignment horizontal="center" vertical="center"/>
    </xf>
    <xf numFmtId="49" fontId="21" fillId="0" borderId="1" xfId="0" applyNumberFormat="1" applyFont="1" applyBorder="1" applyAlignment="1" applyProtection="1">
      <alignment horizontal="center" vertical="center" wrapText="1"/>
      <protection locked="0"/>
    </xf>
    <xf numFmtId="0" fontId="21" fillId="0" borderId="11" xfId="0" applyFont="1" applyBorder="1" applyAlignment="1">
      <alignment horizontal="center" vertical="center" wrapText="1"/>
    </xf>
    <xf numFmtId="0" fontId="21" fillId="0" borderId="27" xfId="0" applyFont="1" applyBorder="1" applyAlignment="1">
      <alignment horizontal="center" vertical="center" wrapText="1"/>
    </xf>
    <xf numFmtId="0" fontId="21" fillId="0" borderId="1" xfId="0" applyFont="1" applyBorder="1" applyAlignment="1">
      <alignment vertical="center" wrapText="1"/>
    </xf>
    <xf numFmtId="0" fontId="24" fillId="0" borderId="0" xfId="0" applyFont="1" applyAlignment="1">
      <alignment horizontal="center" vertical="center" wrapText="1"/>
    </xf>
    <xf numFmtId="49" fontId="21"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0" fontId="21" fillId="0" borderId="27" xfId="0" applyFont="1" applyBorder="1" applyAlignment="1">
      <alignment horizontal="center" vertical="center"/>
    </xf>
    <xf numFmtId="0" fontId="0" fillId="0" borderId="1" xfId="0" applyBorder="1" applyAlignment="1">
      <alignment horizontal="center" vertical="center" wrapText="1"/>
    </xf>
    <xf numFmtId="1" fontId="21" fillId="0" borderId="1" xfId="0" applyNumberFormat="1" applyFont="1" applyBorder="1" applyAlignment="1">
      <alignment horizontal="center" vertical="center" wrapText="1"/>
    </xf>
    <xf numFmtId="0" fontId="21" fillId="0" borderId="30" xfId="0" applyFont="1" applyBorder="1" applyAlignment="1">
      <alignment horizontal="center" vertical="center" wrapText="1"/>
    </xf>
    <xf numFmtId="0" fontId="21" fillId="0" borderId="27" xfId="0" applyFont="1" applyBorder="1" applyAlignment="1" applyProtection="1">
      <alignment horizontal="center" vertical="center" wrapText="1"/>
      <protection locked="0"/>
    </xf>
    <xf numFmtId="0" fontId="0" fillId="0" borderId="27" xfId="0" applyBorder="1" applyAlignment="1">
      <alignment horizontal="center" vertical="center"/>
    </xf>
    <xf numFmtId="0" fontId="25" fillId="0" borderId="1" xfId="0" applyFont="1" applyBorder="1" applyAlignment="1">
      <alignment horizontal="center" vertical="center"/>
    </xf>
    <xf numFmtId="0" fontId="25" fillId="0" borderId="1" xfId="0" applyFont="1" applyBorder="1" applyAlignment="1">
      <alignment horizontal="center" vertical="center" wrapText="1"/>
    </xf>
    <xf numFmtId="0" fontId="21" fillId="0" borderId="27" xfId="0" applyFont="1" applyBorder="1" applyAlignment="1">
      <alignment vertical="center" wrapText="1"/>
    </xf>
    <xf numFmtId="0" fontId="0" fillId="48" borderId="1" xfId="0" applyFill="1" applyBorder="1" applyAlignment="1" applyProtection="1">
      <alignment horizontal="center" vertical="center" wrapText="1"/>
      <protection locked="0"/>
    </xf>
    <xf numFmtId="0" fontId="25" fillId="36" borderId="1" xfId="0" applyFont="1" applyFill="1" applyBorder="1" applyAlignment="1">
      <alignment horizontal="center" vertical="center" wrapText="1"/>
    </xf>
    <xf numFmtId="0" fontId="25" fillId="50" borderId="1" xfId="0" applyFont="1" applyFill="1" applyBorder="1" applyAlignment="1">
      <alignment horizontal="center" vertical="center" wrapText="1"/>
    </xf>
    <xf numFmtId="0" fontId="21" fillId="36" borderId="1" xfId="0" applyFont="1" applyFill="1" applyBorder="1" applyAlignment="1">
      <alignment horizontal="center" vertical="center" wrapText="1"/>
    </xf>
    <xf numFmtId="0" fontId="25" fillId="50" borderId="1" xfId="0" applyFont="1" applyFill="1" applyBorder="1" applyAlignment="1">
      <alignment horizontal="center" vertical="center"/>
    </xf>
    <xf numFmtId="0" fontId="25" fillId="0" borderId="1" xfId="0" applyFont="1" applyBorder="1" applyAlignment="1">
      <alignment horizontal="center" wrapText="1"/>
    </xf>
    <xf numFmtId="0" fontId="25" fillId="0" borderId="1" xfId="0" applyFont="1" applyBorder="1" applyAlignment="1">
      <alignment horizontal="center"/>
    </xf>
    <xf numFmtId="0" fontId="4" fillId="0" borderId="1" xfId="0" applyFont="1" applyBorder="1" applyAlignment="1">
      <alignment horizontal="center" vertical="center" wrapText="1"/>
    </xf>
    <xf numFmtId="0" fontId="21" fillId="0" borderId="29"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4" xfId="0" applyFont="1" applyBorder="1" applyAlignment="1" applyProtection="1">
      <alignment horizontal="center" vertical="center" wrapText="1"/>
      <protection locked="0"/>
    </xf>
    <xf numFmtId="0" fontId="0" fillId="0" borderId="4" xfId="0" applyBorder="1" applyAlignment="1">
      <alignment horizontal="center" vertical="center"/>
    </xf>
    <xf numFmtId="0" fontId="25" fillId="0" borderId="4" xfId="0" applyFont="1" applyBorder="1" applyAlignment="1">
      <alignment horizontal="center" vertical="center" wrapText="1"/>
    </xf>
    <xf numFmtId="0" fontId="25" fillId="0" borderId="27" xfId="0" applyFont="1" applyBorder="1" applyAlignment="1">
      <alignment horizontal="center" vertical="center" wrapText="1"/>
    </xf>
    <xf numFmtId="0" fontId="25" fillId="0" borderId="27" xfId="0" applyFont="1" applyBorder="1" applyAlignment="1">
      <alignment horizontal="center" wrapText="1"/>
    </xf>
    <xf numFmtId="0" fontId="25" fillId="0" borderId="27" xfId="0" applyFont="1" applyBorder="1" applyAlignment="1">
      <alignment horizontal="center"/>
    </xf>
    <xf numFmtId="3" fontId="21" fillId="0" borderId="1" xfId="0" applyNumberFormat="1" applyFont="1" applyBorder="1" applyAlignment="1">
      <alignment horizontal="center" vertical="center" wrapText="1"/>
    </xf>
    <xf numFmtId="0" fontId="39" fillId="0" borderId="1" xfId="0" applyFont="1" applyBorder="1" applyAlignment="1">
      <alignment horizontal="center" vertical="center" wrapText="1"/>
    </xf>
    <xf numFmtId="0" fontId="39" fillId="0" borderId="52" xfId="0" applyFont="1" applyBorder="1" applyAlignment="1">
      <alignment horizontal="center" vertical="center" wrapText="1"/>
    </xf>
    <xf numFmtId="0" fontId="40" fillId="0" borderId="52" xfId="0" applyFont="1" applyBorder="1" applyAlignment="1">
      <alignment horizontal="center" vertical="center"/>
    </xf>
    <xf numFmtId="0" fontId="39" fillId="0" borderId="51" xfId="0" applyFont="1" applyBorder="1" applyAlignment="1">
      <alignment horizontal="center" vertical="center" wrapText="1"/>
    </xf>
    <xf numFmtId="0" fontId="39" fillId="0" borderId="53" xfId="0" applyFont="1" applyBorder="1" applyAlignment="1">
      <alignment horizontal="center" vertical="center" wrapText="1"/>
    </xf>
    <xf numFmtId="0" fontId="40" fillId="0" borderId="53" xfId="0" applyFont="1" applyBorder="1" applyAlignment="1">
      <alignment horizontal="center" vertical="center"/>
    </xf>
    <xf numFmtId="0" fontId="39" fillId="0" borderId="54" xfId="0" applyFont="1" applyBorder="1" applyAlignment="1">
      <alignment horizontal="center" vertical="center" wrapText="1"/>
    </xf>
    <xf numFmtId="0" fontId="40" fillId="0" borderId="52" xfId="0" applyFont="1" applyBorder="1" applyAlignment="1">
      <alignment horizontal="center" vertical="center" wrapText="1"/>
    </xf>
    <xf numFmtId="0" fontId="40" fillId="49" borderId="52" xfId="0" applyFont="1" applyFill="1" applyBorder="1" applyAlignment="1">
      <alignment horizontal="center" vertical="center"/>
    </xf>
    <xf numFmtId="0" fontId="39" fillId="49" borderId="52" xfId="0" applyFont="1" applyFill="1" applyBorder="1" applyAlignment="1">
      <alignment horizontal="center" vertical="center" wrapText="1"/>
    </xf>
    <xf numFmtId="0" fontId="40" fillId="0" borderId="53" xfId="0" applyFont="1" applyBorder="1" applyAlignment="1">
      <alignment horizontal="center" vertical="center" wrapText="1"/>
    </xf>
    <xf numFmtId="0" fontId="41" fillId="0" borderId="3" xfId="0" applyFont="1" applyBorder="1" applyAlignment="1">
      <alignment horizontal="center" vertical="center"/>
    </xf>
    <xf numFmtId="0" fontId="40" fillId="49" borderId="53" xfId="0" applyFont="1" applyFill="1" applyBorder="1" applyAlignment="1">
      <alignment horizontal="center" vertical="center"/>
    </xf>
    <xf numFmtId="0" fontId="39" fillId="49" borderId="53" xfId="0" applyFont="1" applyFill="1" applyBorder="1" applyAlignment="1">
      <alignment horizontal="center" vertical="center" wrapText="1"/>
    </xf>
    <xf numFmtId="0" fontId="22" fillId="41" borderId="56" xfId="0" applyFont="1" applyFill="1" applyBorder="1" applyAlignment="1">
      <alignment horizontal="center" vertical="center" wrapText="1"/>
    </xf>
    <xf numFmtId="0" fontId="21" fillId="0" borderId="15" xfId="0" applyFont="1" applyBorder="1" applyAlignment="1">
      <alignment horizontal="center" vertical="center" wrapText="1"/>
    </xf>
    <xf numFmtId="0" fontId="21" fillId="36" borderId="27" xfId="0" applyFont="1" applyFill="1" applyBorder="1" applyAlignment="1">
      <alignment horizontal="center" vertical="center" wrapText="1"/>
    </xf>
    <xf numFmtId="0" fontId="39" fillId="0" borderId="57" xfId="0" applyFont="1" applyBorder="1" applyAlignment="1">
      <alignment horizontal="center" vertical="center" wrapText="1"/>
    </xf>
    <xf numFmtId="0" fontId="39" fillId="0" borderId="58" xfId="0" applyFont="1" applyBorder="1" applyAlignment="1">
      <alignment horizontal="center" vertical="center" wrapText="1"/>
    </xf>
    <xf numFmtId="0" fontId="25" fillId="0" borderId="0" xfId="0" applyFont="1" applyAlignment="1">
      <alignment wrapText="1"/>
    </xf>
    <xf numFmtId="0" fontId="39" fillId="0" borderId="3" xfId="0" applyFont="1" applyBorder="1" applyAlignment="1">
      <alignment horizontal="center" vertical="center" wrapText="1"/>
    </xf>
    <xf numFmtId="0" fontId="39" fillId="0" borderId="7" xfId="0" applyFont="1" applyBorder="1" applyAlignment="1">
      <alignment horizontal="center" vertical="center" wrapText="1"/>
    </xf>
    <xf numFmtId="0" fontId="0" fillId="48" borderId="4" xfId="0" applyFill="1" applyBorder="1" applyAlignment="1" applyProtection="1">
      <alignment horizontal="center" vertical="center" wrapText="1"/>
      <protection locked="0"/>
    </xf>
    <xf numFmtId="0" fontId="0" fillId="48" borderId="27" xfId="0" applyFill="1" applyBorder="1" applyAlignment="1" applyProtection="1">
      <alignment horizontal="center" vertical="center" wrapText="1"/>
      <protection locked="0"/>
    </xf>
    <xf numFmtId="0" fontId="39" fillId="0" borderId="59" xfId="0" applyFont="1" applyBorder="1" applyAlignment="1">
      <alignment horizontal="center" vertical="center" wrapText="1"/>
    </xf>
    <xf numFmtId="0" fontId="25" fillId="0" borderId="27" xfId="0" applyFont="1" applyBorder="1" applyAlignment="1">
      <alignment horizontal="center" vertical="center"/>
    </xf>
    <xf numFmtId="0" fontId="0" fillId="0" borderId="0" xfId="0" applyAlignment="1">
      <alignment horizontal="center" vertical="center" wrapText="1"/>
    </xf>
    <xf numFmtId="0" fontId="43" fillId="0" borderId="56" xfId="0" applyFont="1" applyBorder="1" applyAlignment="1">
      <alignment horizontal="center" vertical="center"/>
    </xf>
    <xf numFmtId="9" fontId="25" fillId="0" borderId="65" xfId="49" applyFont="1" applyBorder="1" applyAlignment="1">
      <alignment horizontal="center" vertical="center" wrapText="1"/>
    </xf>
    <xf numFmtId="9" fontId="25" fillId="0" borderId="1" xfId="49" applyFont="1" applyBorder="1" applyAlignment="1">
      <alignment horizontal="center" vertical="center" wrapText="1"/>
    </xf>
    <xf numFmtId="9" fontId="25" fillId="0" borderId="27" xfId="49" applyFont="1" applyBorder="1" applyAlignment="1">
      <alignment horizontal="center" vertical="center" wrapText="1"/>
    </xf>
    <xf numFmtId="9" fontId="21" fillId="0" borderId="6" xfId="49" applyFont="1" applyBorder="1" applyAlignment="1">
      <alignment horizontal="center" vertical="center" wrapText="1"/>
    </xf>
    <xf numFmtId="0" fontId="39" fillId="0" borderId="55" xfId="0" applyFont="1" applyBorder="1" applyAlignment="1">
      <alignment horizontal="center" vertical="center" wrapText="1"/>
    </xf>
    <xf numFmtId="9" fontId="21" fillId="0" borderId="22" xfId="49" applyFont="1" applyBorder="1" applyAlignment="1">
      <alignment horizontal="center" vertical="center" wrapText="1"/>
    </xf>
    <xf numFmtId="0" fontId="21" fillId="0" borderId="3" xfId="0" applyFont="1" applyBorder="1" applyAlignment="1">
      <alignment horizontal="center" vertical="center" wrapText="1"/>
    </xf>
    <xf numFmtId="0" fontId="22" fillId="0" borderId="15" xfId="0" applyFont="1" applyBorder="1" applyAlignment="1">
      <alignment horizontal="center" vertical="center" wrapText="1"/>
    </xf>
    <xf numFmtId="0" fontId="39" fillId="0" borderId="67"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69" xfId="0" applyFont="1" applyBorder="1" applyAlignment="1">
      <alignment horizontal="center" vertical="center" wrapText="1"/>
    </xf>
    <xf numFmtId="0" fontId="21" fillId="0" borderId="50" xfId="0" applyFont="1" applyBorder="1" applyAlignment="1">
      <alignment horizontal="center" vertical="center" wrapText="1"/>
    </xf>
    <xf numFmtId="0" fontId="0" fillId="0" borderId="71" xfId="0" applyBorder="1"/>
    <xf numFmtId="0" fontId="21" fillId="0" borderId="70" xfId="0" applyFont="1" applyBorder="1" applyAlignment="1">
      <alignment horizontal="center" vertical="center" wrapText="1"/>
    </xf>
    <xf numFmtId="49" fontId="21" fillId="0" borderId="70" xfId="0" applyNumberFormat="1" applyFont="1" applyBorder="1" applyAlignment="1">
      <alignment horizontal="center" vertical="center" wrapText="1"/>
    </xf>
    <xf numFmtId="0" fontId="21" fillId="0" borderId="72" xfId="0" applyFont="1" applyBorder="1" applyAlignment="1">
      <alignment horizontal="center" vertical="center" wrapText="1"/>
    </xf>
    <xf numFmtId="9" fontId="21" fillId="0" borderId="50" xfId="49" applyFont="1" applyBorder="1" applyAlignment="1">
      <alignment horizontal="center" vertical="center" wrapText="1"/>
    </xf>
    <xf numFmtId="0" fontId="3" fillId="0" borderId="31" xfId="0" applyFont="1" applyBorder="1" applyAlignment="1">
      <alignment vertical="center" wrapText="1"/>
    </xf>
    <xf numFmtId="0" fontId="3" fillId="0" borderId="15" xfId="0" applyFont="1" applyBorder="1" applyAlignment="1">
      <alignment vertical="center" wrapText="1"/>
    </xf>
    <xf numFmtId="0" fontId="3" fillId="0" borderId="76" xfId="0" applyFont="1" applyBorder="1" applyAlignment="1">
      <alignment vertical="center" wrapText="1"/>
    </xf>
    <xf numFmtId="0" fontId="3" fillId="0" borderId="39" xfId="0" applyFont="1" applyBorder="1" applyAlignment="1">
      <alignment horizontal="left" vertical="center" wrapText="1"/>
    </xf>
    <xf numFmtId="0" fontId="3" fillId="0" borderId="6" xfId="0" applyFont="1" applyBorder="1" applyAlignment="1">
      <alignment horizontal="left" vertical="center" wrapText="1"/>
    </xf>
    <xf numFmtId="0" fontId="3" fillId="0" borderId="13"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center" vertical="center" wrapText="1"/>
    </xf>
    <xf numFmtId="0" fontId="3" fillId="0" borderId="27" xfId="0" applyFont="1" applyBorder="1" applyAlignment="1">
      <alignment horizontal="center" vertical="center" wrapText="1"/>
    </xf>
    <xf numFmtId="0" fontId="3" fillId="0" borderId="30" xfId="0" applyFont="1" applyBorder="1" applyAlignment="1">
      <alignment vertical="center" wrapText="1"/>
    </xf>
    <xf numFmtId="0" fontId="44" fillId="0" borderId="13" xfId="0" applyFont="1" applyBorder="1" applyAlignment="1">
      <alignment horizontal="left" vertical="center" wrapText="1"/>
    </xf>
    <xf numFmtId="0" fontId="2" fillId="0" borderId="79" xfId="0" applyFont="1" applyBorder="1" applyAlignment="1">
      <alignment horizontal="left" vertical="center" wrapText="1"/>
    </xf>
    <xf numFmtId="0" fontId="0" fillId="0" borderId="1" xfId="0" applyBorder="1" applyAlignment="1" applyProtection="1">
      <alignment horizontal="center" vertical="center" wrapText="1"/>
      <protection locked="0"/>
    </xf>
    <xf numFmtId="9" fontId="25" fillId="0" borderId="1" xfId="49" applyFont="1" applyFill="1" applyBorder="1" applyAlignment="1">
      <alignment horizontal="center" vertical="center" wrapText="1"/>
    </xf>
    <xf numFmtId="9" fontId="21" fillId="0" borderId="6" xfId="49" applyFont="1" applyFill="1" applyBorder="1" applyAlignment="1">
      <alignment horizontal="center" vertical="center" wrapText="1"/>
    </xf>
    <xf numFmtId="0" fontId="39" fillId="0" borderId="39" xfId="0" applyFont="1" applyBorder="1" applyAlignment="1">
      <alignment horizontal="center" vertical="center" wrapText="1"/>
    </xf>
    <xf numFmtId="9" fontId="39" fillId="0" borderId="15" xfId="0" applyNumberFormat="1" applyFont="1" applyBorder="1" applyAlignment="1">
      <alignment horizontal="center" vertical="center" wrapText="1"/>
    </xf>
    <xf numFmtId="0" fontId="21" fillId="52" borderId="1" xfId="0" applyFont="1" applyFill="1" applyBorder="1" applyAlignment="1">
      <alignment horizontal="center" vertical="center" wrapText="1"/>
    </xf>
    <xf numFmtId="0" fontId="38" fillId="0" borderId="1" xfId="0" applyFont="1" applyBorder="1" applyAlignment="1">
      <alignment horizontal="center" vertical="center" wrapText="1"/>
    </xf>
    <xf numFmtId="9" fontId="39" fillId="0" borderId="15" xfId="49" applyFont="1" applyBorder="1" applyAlignment="1">
      <alignment horizontal="center" vertical="center" wrapText="1"/>
    </xf>
    <xf numFmtId="0" fontId="21" fillId="50" borderId="1" xfId="0" applyFont="1" applyFill="1" applyBorder="1" applyAlignment="1">
      <alignment horizontal="center" vertical="center" wrapText="1"/>
    </xf>
    <xf numFmtId="0" fontId="21" fillId="50" borderId="1" xfId="0" applyFont="1" applyFill="1" applyBorder="1" applyAlignment="1">
      <alignment horizontal="center" vertical="center"/>
    </xf>
    <xf numFmtId="0" fontId="21" fillId="0" borderId="1" xfId="0" applyFont="1" applyBorder="1" applyAlignment="1">
      <alignment horizontal="center"/>
    </xf>
    <xf numFmtId="0" fontId="21" fillId="50" borderId="1" xfId="0" applyFont="1" applyFill="1" applyBorder="1" applyAlignment="1">
      <alignment horizontal="center"/>
    </xf>
    <xf numFmtId="0" fontId="21" fillId="50" borderId="1" xfId="0" applyFont="1" applyFill="1" applyBorder="1" applyAlignment="1">
      <alignment horizontal="center" wrapText="1"/>
    </xf>
    <xf numFmtId="0" fontId="21" fillId="50" borderId="27" xfId="0" applyFont="1" applyFill="1" applyBorder="1" applyAlignment="1">
      <alignment horizontal="center"/>
    </xf>
    <xf numFmtId="0" fontId="45" fillId="50" borderId="45" xfId="0" applyFont="1" applyFill="1" applyBorder="1"/>
    <xf numFmtId="0" fontId="39" fillId="0" borderId="80" xfId="0" applyFont="1" applyBorder="1" applyAlignment="1">
      <alignment horizontal="center" vertical="center" wrapText="1"/>
    </xf>
    <xf numFmtId="9" fontId="39" fillId="0" borderId="80" xfId="49" applyFont="1" applyBorder="1" applyAlignment="1">
      <alignment horizontal="center" vertical="center" wrapText="1"/>
    </xf>
    <xf numFmtId="0" fontId="39" fillId="0" borderId="79" xfId="0" applyFont="1" applyBorder="1" applyAlignment="1">
      <alignment horizontal="center" vertical="center" wrapText="1"/>
    </xf>
    <xf numFmtId="2" fontId="21" fillId="0" borderId="15" xfId="0" applyNumberFormat="1" applyFont="1" applyBorder="1" applyAlignment="1">
      <alignment horizontal="center" vertical="center" wrapText="1"/>
    </xf>
    <xf numFmtId="3" fontId="0" fillId="0" borderId="0" xfId="0" applyNumberFormat="1" applyAlignment="1">
      <alignment horizontal="center" vertical="center"/>
    </xf>
    <xf numFmtId="2" fontId="21" fillId="0" borderId="0" xfId="0" applyNumberFormat="1" applyFont="1" applyAlignment="1">
      <alignment horizontal="center" vertical="center" wrapText="1"/>
    </xf>
    <xf numFmtId="2" fontId="25" fillId="0" borderId="65" xfId="0" applyNumberFormat="1" applyFont="1" applyBorder="1" applyAlignment="1">
      <alignment horizontal="center" vertical="center" wrapText="1"/>
    </xf>
    <xf numFmtId="2" fontId="25" fillId="0" borderId="1" xfId="0" applyNumberFormat="1" applyFont="1" applyBorder="1" applyAlignment="1">
      <alignment horizontal="center" vertical="center" wrapText="1"/>
    </xf>
    <xf numFmtId="0" fontId="21" fillId="0" borderId="71" xfId="0" applyFont="1" applyBorder="1" applyAlignment="1">
      <alignment horizontal="center" vertical="center" wrapText="1"/>
    </xf>
    <xf numFmtId="0" fontId="21" fillId="0" borderId="73" xfId="0" applyFont="1" applyBorder="1" applyAlignment="1">
      <alignment horizontal="center" vertical="center" wrapText="1"/>
    </xf>
    <xf numFmtId="0" fontId="22" fillId="0" borderId="73" xfId="0" applyFont="1" applyBorder="1" applyAlignment="1">
      <alignment horizontal="center" vertical="center" wrapText="1"/>
    </xf>
    <xf numFmtId="0" fontId="23" fillId="0" borderId="73" xfId="0" applyFont="1" applyBorder="1" applyAlignment="1">
      <alignment horizontal="center" vertical="center" wrapText="1"/>
    </xf>
    <xf numFmtId="0" fontId="21" fillId="0" borderId="73" xfId="0" applyFont="1" applyBorder="1" applyAlignment="1">
      <alignment horizontal="left" vertical="center" wrapText="1"/>
    </xf>
    <xf numFmtId="0" fontId="21" fillId="0" borderId="74" xfId="0" applyFont="1" applyBorder="1" applyAlignment="1">
      <alignment horizontal="center" vertical="center" wrapText="1"/>
    </xf>
    <xf numFmtId="0" fontId="21" fillId="0" borderId="60" xfId="0" applyFont="1" applyBorder="1" applyAlignment="1">
      <alignment horizontal="center" vertical="center" wrapText="1"/>
    </xf>
    <xf numFmtId="0" fontId="4" fillId="0" borderId="0" xfId="46" applyFont="1" applyAlignment="1">
      <alignment horizontal="center" vertical="center" wrapText="1"/>
    </xf>
    <xf numFmtId="0" fontId="0" fillId="0" borderId="0" xfId="0" applyAlignment="1">
      <alignment wrapText="1"/>
    </xf>
    <xf numFmtId="0" fontId="0" fillId="0" borderId="60" xfId="0" applyBorder="1"/>
    <xf numFmtId="0" fontId="0" fillId="0" borderId="70" xfId="0" applyBorder="1"/>
    <xf numFmtId="2" fontId="25" fillId="0" borderId="27" xfId="0" applyNumberFormat="1" applyFont="1" applyBorder="1" applyAlignment="1">
      <alignment horizontal="center" vertical="center" wrapText="1"/>
    </xf>
    <xf numFmtId="0" fontId="21" fillId="0" borderId="78" xfId="0" applyFont="1" applyBorder="1" applyAlignment="1">
      <alignment horizontal="center" vertical="center" wrapText="1"/>
    </xf>
    <xf numFmtId="2" fontId="21" fillId="0" borderId="80" xfId="0" applyNumberFormat="1" applyFont="1" applyBorder="1" applyAlignment="1">
      <alignment horizontal="center" vertical="center" wrapText="1"/>
    </xf>
    <xf numFmtId="0" fontId="21" fillId="0" borderId="80" xfId="0" applyFont="1" applyBorder="1" applyAlignment="1">
      <alignment horizontal="center" vertical="center" wrapText="1"/>
    </xf>
    <xf numFmtId="0" fontId="46" fillId="0" borderId="1" xfId="0" applyFont="1" applyBorder="1" applyAlignment="1">
      <alignment horizontal="center" vertical="center"/>
    </xf>
    <xf numFmtId="0" fontId="46" fillId="0" borderId="15" xfId="0" applyFont="1" applyBorder="1" applyAlignment="1">
      <alignment horizontal="center" vertical="center"/>
    </xf>
    <xf numFmtId="0" fontId="39" fillId="0" borderId="0" xfId="0" applyFont="1" applyAlignment="1">
      <alignment horizontal="center" vertical="center" wrapText="1"/>
    </xf>
    <xf numFmtId="0" fontId="40" fillId="0" borderId="0" xfId="0" applyFont="1" applyAlignment="1">
      <alignment horizontal="center" vertical="center"/>
    </xf>
    <xf numFmtId="0" fontId="46" fillId="0" borderId="27" xfId="0" applyFont="1" applyBorder="1" applyAlignment="1">
      <alignment horizontal="center" vertical="center"/>
    </xf>
    <xf numFmtId="3" fontId="39" fillId="0" borderId="1" xfId="0" applyNumberFormat="1" applyFont="1" applyBorder="1" applyAlignment="1">
      <alignment horizontal="center" vertical="center" wrapText="1"/>
    </xf>
    <xf numFmtId="0" fontId="21" fillId="0" borderId="15" xfId="0" applyFont="1" applyBorder="1" applyAlignment="1">
      <alignment horizontal="center" vertical="center"/>
    </xf>
    <xf numFmtId="166" fontId="25" fillId="0" borderId="15" xfId="0" applyNumberFormat="1" applyFont="1" applyBorder="1" applyAlignment="1">
      <alignment horizontal="center" vertical="center" wrapText="1"/>
    </xf>
    <xf numFmtId="0" fontId="1" fillId="0" borderId="13" xfId="0" applyFont="1" applyBorder="1" applyAlignment="1">
      <alignment horizontal="left"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 xfId="0" applyFont="1" applyBorder="1" applyAlignment="1">
      <alignment horizontal="left" vertical="center" wrapText="1"/>
    </xf>
    <xf numFmtId="0" fontId="3" fillId="0" borderId="6" xfId="0" applyFont="1" applyBorder="1" applyAlignment="1">
      <alignment horizontal="left" vertical="center" wrapText="1"/>
    </xf>
    <xf numFmtId="0" fontId="3" fillId="0" borderId="14" xfId="0" applyFont="1" applyBorder="1" applyAlignment="1">
      <alignment horizontal="left" vertical="center" wrapText="1"/>
    </xf>
    <xf numFmtId="0" fontId="3" fillId="0" borderId="7" xfId="0" applyFont="1" applyBorder="1" applyAlignment="1">
      <alignment horizontal="left" vertical="center" wrapText="1"/>
    </xf>
    <xf numFmtId="0" fontId="3" fillId="0" borderId="77" xfId="0" applyFont="1" applyBorder="1" applyAlignment="1">
      <alignment horizontal="left" vertical="center" wrapText="1"/>
    </xf>
    <xf numFmtId="0" fontId="3" fillId="0" borderId="67" xfId="0" applyFont="1" applyBorder="1" applyAlignment="1">
      <alignment horizontal="left" vertical="center" wrapText="1"/>
    </xf>
    <xf numFmtId="0" fontId="3" fillId="0" borderId="78" xfId="0" applyFont="1" applyBorder="1" applyAlignment="1">
      <alignment horizontal="left" vertical="center" wrapText="1"/>
    </xf>
    <xf numFmtId="0" fontId="3" fillId="0" borderId="61" xfId="0" applyFont="1" applyBorder="1" applyAlignment="1">
      <alignment horizontal="center" vertical="center" wrapText="1"/>
    </xf>
    <xf numFmtId="0" fontId="3" fillId="0" borderId="62"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4" xfId="0" applyFont="1" applyBorder="1" applyAlignment="1">
      <alignment horizontal="left" vertical="center" wrapText="1"/>
    </xf>
    <xf numFmtId="0" fontId="3" fillId="0" borderId="39" xfId="0" applyFont="1" applyBorder="1" applyAlignment="1">
      <alignment horizontal="left" vertical="center" wrapText="1"/>
    </xf>
    <xf numFmtId="0" fontId="3" fillId="0" borderId="22" xfId="0" applyFont="1" applyBorder="1" applyAlignment="1">
      <alignment horizontal="left" vertical="center" wrapText="1"/>
    </xf>
    <xf numFmtId="0" fontId="3" fillId="0" borderId="3" xfId="0" applyFont="1" applyBorder="1" applyAlignment="1">
      <alignment horizontal="left" vertical="center" wrapText="1"/>
    </xf>
    <xf numFmtId="0" fontId="43" fillId="0" borderId="8" xfId="0" applyFont="1" applyBorder="1" applyAlignment="1">
      <alignment horizontal="center" vertical="center"/>
    </xf>
    <xf numFmtId="0" fontId="43" fillId="0" borderId="9" xfId="0" applyFont="1" applyBorder="1" applyAlignment="1">
      <alignment horizontal="center" vertical="center"/>
    </xf>
    <xf numFmtId="0" fontId="43" fillId="0" borderId="10" xfId="0" applyFont="1" applyBorder="1" applyAlignment="1">
      <alignment horizontal="center" vertical="center"/>
    </xf>
    <xf numFmtId="0" fontId="3" fillId="0" borderId="24" xfId="0" applyFont="1" applyBorder="1" applyAlignment="1">
      <alignment horizontal="left" vertical="center" wrapText="1"/>
    </xf>
    <xf numFmtId="0" fontId="1" fillId="0" borderId="6" xfId="0" applyFont="1" applyBorder="1" applyAlignment="1">
      <alignment horizontal="left" vertical="center" wrapText="1"/>
    </xf>
    <xf numFmtId="0" fontId="22" fillId="0" borderId="0" xfId="0" applyFont="1" applyAlignment="1">
      <alignment horizontal="left" vertical="center" wrapText="1"/>
    </xf>
    <xf numFmtId="0" fontId="39" fillId="0" borderId="55" xfId="0" applyFont="1" applyBorder="1" applyAlignment="1">
      <alignment horizontal="center" vertical="center" wrapText="1"/>
    </xf>
    <xf numFmtId="0" fontId="39" fillId="0" borderId="52" xfId="0" applyFont="1" applyBorder="1" applyAlignment="1">
      <alignment horizontal="center" vertical="center" wrapText="1"/>
    </xf>
    <xf numFmtId="49" fontId="6" fillId="46" borderId="32" xfId="0" applyNumberFormat="1" applyFont="1" applyFill="1" applyBorder="1" applyAlignment="1">
      <alignment horizontal="center" vertical="center" wrapText="1"/>
    </xf>
    <xf numFmtId="49" fontId="6" fillId="46" borderId="33" xfId="0" applyNumberFormat="1" applyFont="1" applyFill="1" applyBorder="1" applyAlignment="1">
      <alignment horizontal="center" vertical="center" wrapText="1"/>
    </xf>
    <xf numFmtId="49" fontId="6" fillId="46" borderId="46" xfId="0" applyNumberFormat="1" applyFont="1" applyFill="1" applyBorder="1" applyAlignment="1">
      <alignment horizontal="center" vertical="center" wrapText="1"/>
    </xf>
    <xf numFmtId="49" fontId="22" fillId="46" borderId="35" xfId="0" applyNumberFormat="1" applyFont="1" applyFill="1" applyBorder="1" applyAlignment="1">
      <alignment horizontal="center" vertical="center" wrapText="1"/>
    </xf>
    <xf numFmtId="49" fontId="22" fillId="46" borderId="33" xfId="0" applyNumberFormat="1" applyFont="1" applyFill="1" applyBorder="1" applyAlignment="1">
      <alignment horizontal="center" vertical="center" wrapText="1"/>
    </xf>
    <xf numFmtId="49" fontId="22" fillId="46" borderId="46" xfId="0" applyNumberFormat="1" applyFont="1" applyFill="1" applyBorder="1" applyAlignment="1">
      <alignment horizontal="center" vertical="center" wrapText="1"/>
    </xf>
    <xf numFmtId="49" fontId="22" fillId="46" borderId="32" xfId="0" applyNumberFormat="1" applyFont="1" applyFill="1" applyBorder="1" applyAlignment="1">
      <alignment horizontal="center" vertical="center" wrapText="1"/>
    </xf>
    <xf numFmtId="0" fontId="24" fillId="38" borderId="32" xfId="0" applyFont="1" applyFill="1" applyBorder="1" applyAlignment="1">
      <alignment horizontal="center" vertical="center" wrapText="1"/>
    </xf>
    <xf numFmtId="0" fontId="24" fillId="38" borderId="33" xfId="0" applyFont="1" applyFill="1" applyBorder="1" applyAlignment="1">
      <alignment horizontal="center" vertical="center" wrapText="1"/>
    </xf>
    <xf numFmtId="0" fontId="24" fillId="38" borderId="46" xfId="0" applyFont="1" applyFill="1" applyBorder="1" applyAlignment="1">
      <alignment horizontal="center" vertical="center" wrapText="1"/>
    </xf>
    <xf numFmtId="0" fontId="22" fillId="38" borderId="32" xfId="0" applyFont="1" applyFill="1" applyBorder="1" applyAlignment="1">
      <alignment horizontal="center" vertical="center" wrapText="1"/>
    </xf>
    <xf numFmtId="0" fontId="22" fillId="38" borderId="33" xfId="0" applyFont="1" applyFill="1" applyBorder="1" applyAlignment="1">
      <alignment horizontal="center" vertical="center" wrapText="1"/>
    </xf>
    <xf numFmtId="0" fontId="22" fillId="38" borderId="46" xfId="0" applyFont="1" applyFill="1" applyBorder="1" applyAlignment="1">
      <alignment horizontal="center" vertical="center" wrapText="1"/>
    </xf>
    <xf numFmtId="0" fontId="22" fillId="39" borderId="36" xfId="0" applyFont="1" applyFill="1" applyBorder="1" applyAlignment="1">
      <alignment horizontal="center" vertical="center" wrapText="1"/>
    </xf>
    <xf numFmtId="0" fontId="22" fillId="39" borderId="38" xfId="0" applyFont="1" applyFill="1" applyBorder="1" applyAlignment="1">
      <alignment horizontal="center" vertical="center" wrapText="1"/>
    </xf>
    <xf numFmtId="49" fontId="22" fillId="41" borderId="32" xfId="0" applyNumberFormat="1" applyFont="1" applyFill="1" applyBorder="1" applyAlignment="1">
      <alignment horizontal="center" vertical="center" wrapText="1"/>
    </xf>
    <xf numFmtId="49" fontId="22" fillId="41" borderId="34" xfId="0" applyNumberFormat="1" applyFont="1" applyFill="1" applyBorder="1" applyAlignment="1">
      <alignment horizontal="center" vertical="center" wrapText="1"/>
    </xf>
    <xf numFmtId="0" fontId="22" fillId="47" borderId="32" xfId="0" applyFont="1" applyFill="1" applyBorder="1" applyAlignment="1">
      <alignment horizontal="center" vertical="center" wrapText="1"/>
    </xf>
    <xf numFmtId="0" fontId="22" fillId="47" borderId="33" xfId="0" applyFont="1" applyFill="1" applyBorder="1" applyAlignment="1">
      <alignment horizontal="center" vertical="center" wrapText="1"/>
    </xf>
    <xf numFmtId="0" fontId="22" fillId="47" borderId="46" xfId="0" applyFont="1" applyFill="1" applyBorder="1" applyAlignment="1">
      <alignment horizontal="center" vertical="center" wrapText="1"/>
    </xf>
    <xf numFmtId="0" fontId="24" fillId="0" borderId="0" xfId="0" applyFont="1" applyAlignment="1">
      <alignment horizontal="center" vertical="center" wrapText="1"/>
    </xf>
    <xf numFmtId="0" fontId="22" fillId="41" borderId="32" xfId="0" applyFont="1" applyFill="1" applyBorder="1" applyAlignment="1">
      <alignment horizontal="center" vertical="center" wrapText="1"/>
    </xf>
    <xf numFmtId="0" fontId="22" fillId="41" borderId="34" xfId="0" applyFont="1" applyFill="1" applyBorder="1" applyAlignment="1">
      <alignment horizontal="center" vertical="center" wrapText="1"/>
    </xf>
    <xf numFmtId="0" fontId="22" fillId="43" borderId="32" xfId="0" applyFont="1" applyFill="1" applyBorder="1" applyAlignment="1">
      <alignment horizontal="center" vertical="center" wrapText="1"/>
    </xf>
    <xf numFmtId="0" fontId="22" fillId="43" borderId="33" xfId="0" applyFont="1" applyFill="1" applyBorder="1" applyAlignment="1">
      <alignment horizontal="center" vertical="center" wrapText="1"/>
    </xf>
    <xf numFmtId="0" fontId="22" fillId="43" borderId="46" xfId="0" applyFont="1" applyFill="1" applyBorder="1" applyAlignment="1">
      <alignment horizontal="center" vertical="center" wrapText="1"/>
    </xf>
    <xf numFmtId="0" fontId="22" fillId="42" borderId="29" xfId="0" applyFont="1" applyFill="1" applyBorder="1" applyAlignment="1">
      <alignment horizontal="center" vertical="center" wrapText="1"/>
    </xf>
    <xf numFmtId="0" fontId="22" fillId="42" borderId="4" xfId="0" applyFont="1" applyFill="1" applyBorder="1" applyAlignment="1">
      <alignment horizontal="center" vertical="center" wrapText="1"/>
    </xf>
    <xf numFmtId="0" fontId="22" fillId="42" borderId="12" xfId="0" applyFont="1" applyFill="1" applyBorder="1" applyAlignment="1">
      <alignment horizontal="center" vertical="center" wrapText="1"/>
    </xf>
    <xf numFmtId="0" fontId="22" fillId="42" borderId="30" xfId="0" applyFont="1" applyFill="1" applyBorder="1" applyAlignment="1">
      <alignment horizontal="center" vertical="center" wrapText="1"/>
    </xf>
    <xf numFmtId="0" fontId="22" fillId="42" borderId="27" xfId="0" applyFont="1" applyFill="1" applyBorder="1" applyAlignment="1">
      <alignment horizontal="center" vertical="center" wrapText="1"/>
    </xf>
    <xf numFmtId="0" fontId="22" fillId="42" borderId="28" xfId="0" applyFont="1" applyFill="1" applyBorder="1" applyAlignment="1">
      <alignment horizontal="center" vertical="center" wrapText="1"/>
    </xf>
    <xf numFmtId="0" fontId="22" fillId="42" borderId="32" xfId="0" applyFont="1" applyFill="1" applyBorder="1" applyAlignment="1">
      <alignment horizontal="center" vertical="center" wrapText="1"/>
    </xf>
    <xf numFmtId="0" fontId="22" fillId="42" borderId="33" xfId="0" applyFont="1" applyFill="1" applyBorder="1" applyAlignment="1">
      <alignment horizontal="center" vertical="center" wrapText="1"/>
    </xf>
    <xf numFmtId="0" fontId="22" fillId="42" borderId="34" xfId="0" applyFont="1" applyFill="1" applyBorder="1" applyAlignment="1">
      <alignment horizontal="center" vertical="center" wrapText="1"/>
    </xf>
    <xf numFmtId="0" fontId="22" fillId="44" borderId="32" xfId="0" applyFont="1" applyFill="1" applyBorder="1" applyAlignment="1">
      <alignment horizontal="center" vertical="center" wrapText="1"/>
    </xf>
    <xf numFmtId="0" fontId="22" fillId="44" borderId="33" xfId="0" applyFont="1" applyFill="1" applyBorder="1" applyAlignment="1">
      <alignment horizontal="center" vertical="center" wrapText="1"/>
    </xf>
    <xf numFmtId="0" fontId="22" fillId="44" borderId="34" xfId="0" applyFont="1" applyFill="1" applyBorder="1" applyAlignment="1">
      <alignment horizontal="center" vertical="center" wrapText="1"/>
    </xf>
    <xf numFmtId="0" fontId="22" fillId="44" borderId="46" xfId="0" applyFont="1" applyFill="1" applyBorder="1" applyAlignment="1">
      <alignment horizontal="center" vertical="center" wrapText="1"/>
    </xf>
    <xf numFmtId="0" fontId="22" fillId="39" borderId="32" xfId="0" applyFont="1" applyFill="1" applyBorder="1" applyAlignment="1">
      <alignment horizontal="center" vertical="center" wrapText="1"/>
    </xf>
    <xf numFmtId="0" fontId="22" fillId="39" borderId="33" xfId="0" applyFont="1" applyFill="1" applyBorder="1" applyAlignment="1">
      <alignment horizontal="center" vertical="center" wrapText="1"/>
    </xf>
    <xf numFmtId="0" fontId="22" fillId="39" borderId="34" xfId="0" applyFont="1" applyFill="1" applyBorder="1" applyAlignment="1">
      <alignment horizontal="center" vertical="center" wrapText="1"/>
    </xf>
    <xf numFmtId="0" fontId="22" fillId="39" borderId="40" xfId="0" applyFont="1" applyFill="1" applyBorder="1" applyAlignment="1">
      <alignment horizontal="center" vertical="center" wrapText="1"/>
    </xf>
    <xf numFmtId="0" fontId="22" fillId="39" borderId="41" xfId="0" applyFont="1" applyFill="1" applyBorder="1" applyAlignment="1">
      <alignment horizontal="center" vertical="center" wrapText="1"/>
    </xf>
    <xf numFmtId="0" fontId="22" fillId="39" borderId="42" xfId="0" applyFont="1" applyFill="1" applyBorder="1" applyAlignment="1">
      <alignment horizontal="center" vertical="center" wrapText="1"/>
    </xf>
    <xf numFmtId="0" fontId="22" fillId="41" borderId="33" xfId="0" applyFont="1" applyFill="1" applyBorder="1" applyAlignment="1">
      <alignment horizontal="center" vertical="center" wrapText="1"/>
    </xf>
    <xf numFmtId="0" fontId="22" fillId="47" borderId="29" xfId="0" applyFont="1" applyFill="1" applyBorder="1" applyAlignment="1">
      <alignment horizontal="center" vertical="center" wrapText="1"/>
    </xf>
    <xf numFmtId="0" fontId="22" fillId="47" borderId="4" xfId="0" applyFont="1" applyFill="1" applyBorder="1" applyAlignment="1">
      <alignment horizontal="center" vertical="center" wrapText="1"/>
    </xf>
    <xf numFmtId="0" fontId="22" fillId="47" borderId="12" xfId="0" applyFont="1" applyFill="1" applyBorder="1" applyAlignment="1">
      <alignment horizontal="center" vertical="center" wrapText="1"/>
    </xf>
    <xf numFmtId="0" fontId="22" fillId="47" borderId="30" xfId="0" applyFont="1" applyFill="1" applyBorder="1" applyAlignment="1">
      <alignment horizontal="center" vertical="center" wrapText="1"/>
    </xf>
    <xf numFmtId="0" fontId="22" fillId="47" borderId="27" xfId="0" applyFont="1" applyFill="1" applyBorder="1" applyAlignment="1">
      <alignment horizontal="center" vertical="center" wrapText="1"/>
    </xf>
    <xf numFmtId="0" fontId="22" fillId="47" borderId="28" xfId="0" applyFont="1" applyFill="1" applyBorder="1" applyAlignment="1">
      <alignment horizontal="center" vertical="center" wrapText="1"/>
    </xf>
    <xf numFmtId="0" fontId="37" fillId="0" borderId="8" xfId="0" applyFont="1" applyBorder="1" applyAlignment="1">
      <alignment horizontal="center" vertical="center" wrapText="1"/>
    </xf>
    <xf numFmtId="0" fontId="37" fillId="0" borderId="9" xfId="0" applyFont="1" applyBorder="1" applyAlignment="1">
      <alignment horizontal="center" vertical="center" wrapText="1"/>
    </xf>
    <xf numFmtId="0" fontId="37" fillId="0" borderId="10"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36" fillId="34" borderId="11" xfId="40" applyFont="1" applyFill="1" applyBorder="1" applyAlignment="1">
      <alignment horizontal="left" vertical="top"/>
    </xf>
    <xf numFmtId="0" fontId="36" fillId="34" borderId="1" xfId="40" applyFont="1" applyFill="1" applyBorder="1" applyAlignment="1">
      <alignment horizontal="left" vertical="top"/>
    </xf>
    <xf numFmtId="0" fontId="0" fillId="0" borderId="6" xfId="0" applyBorder="1" applyAlignment="1">
      <alignment horizontal="center" vertical="center"/>
    </xf>
    <xf numFmtId="0" fontId="10" fillId="0" borderId="7" xfId="0" applyFont="1" applyBorder="1" applyAlignment="1">
      <alignment horizontal="center" vertical="center"/>
    </xf>
    <xf numFmtId="14" fontId="10" fillId="0" borderId="6" xfId="0" applyNumberFormat="1" applyFont="1" applyBorder="1" applyAlignment="1">
      <alignment horizontal="center" vertical="center"/>
    </xf>
    <xf numFmtId="0" fontId="24" fillId="0" borderId="73" xfId="0" applyFont="1" applyBorder="1" applyAlignment="1">
      <alignment horizontal="center" vertical="center" wrapText="1"/>
    </xf>
    <xf numFmtId="49" fontId="22" fillId="45" borderId="29" xfId="0" applyNumberFormat="1" applyFont="1" applyFill="1" applyBorder="1" applyAlignment="1">
      <alignment horizontal="center" vertical="center" wrapText="1"/>
    </xf>
    <xf numFmtId="49" fontId="22" fillId="45" borderId="4" xfId="0" applyNumberFormat="1" applyFont="1" applyFill="1" applyBorder="1" applyAlignment="1">
      <alignment horizontal="center" vertical="center" wrapText="1"/>
    </xf>
    <xf numFmtId="49" fontId="22" fillId="45" borderId="12" xfId="0" applyNumberFormat="1" applyFont="1" applyFill="1" applyBorder="1" applyAlignment="1">
      <alignment horizontal="center" vertical="center" wrapText="1"/>
    </xf>
    <xf numFmtId="49" fontId="22" fillId="45" borderId="30" xfId="0" applyNumberFormat="1" applyFont="1" applyFill="1" applyBorder="1" applyAlignment="1">
      <alignment horizontal="center" vertical="center" wrapText="1"/>
    </xf>
    <xf numFmtId="49" fontId="22" fillId="45" borderId="27" xfId="0" applyNumberFormat="1" applyFont="1" applyFill="1" applyBorder="1" applyAlignment="1">
      <alignment horizontal="center" vertical="center" wrapText="1"/>
    </xf>
    <xf numFmtId="49" fontId="22" fillId="45" borderId="28" xfId="0" applyNumberFormat="1" applyFont="1" applyFill="1" applyBorder="1" applyAlignment="1">
      <alignment horizontal="center" vertical="center" wrapText="1"/>
    </xf>
    <xf numFmtId="49" fontId="22" fillId="45" borderId="32" xfId="0" applyNumberFormat="1" applyFont="1" applyFill="1" applyBorder="1" applyAlignment="1">
      <alignment horizontal="center" vertical="center" wrapText="1"/>
    </xf>
    <xf numFmtId="49" fontId="22" fillId="45" borderId="33" xfId="0" applyNumberFormat="1" applyFont="1" applyFill="1" applyBorder="1" applyAlignment="1">
      <alignment horizontal="center" vertical="center" wrapText="1"/>
    </xf>
    <xf numFmtId="49" fontId="22" fillId="45" borderId="46" xfId="0" applyNumberFormat="1" applyFont="1" applyFill="1" applyBorder="1" applyAlignment="1">
      <alignment horizontal="center" vertical="center" wrapText="1"/>
    </xf>
    <xf numFmtId="0" fontId="22" fillId="45" borderId="32" xfId="0" applyFont="1" applyFill="1" applyBorder="1" applyAlignment="1">
      <alignment horizontal="center" vertical="center" wrapText="1"/>
    </xf>
    <xf numFmtId="0" fontId="22" fillId="45" borderId="33" xfId="0" applyFont="1" applyFill="1" applyBorder="1" applyAlignment="1">
      <alignment horizontal="center" vertical="center" wrapText="1"/>
    </xf>
    <xf numFmtId="0" fontId="22" fillId="45" borderId="46" xfId="0" applyFont="1" applyFill="1" applyBorder="1" applyAlignment="1">
      <alignment horizontal="center" vertical="center" wrapText="1"/>
    </xf>
    <xf numFmtId="49" fontId="22" fillId="46" borderId="70" xfId="0" applyNumberFormat="1" applyFont="1" applyFill="1" applyBorder="1" applyAlignment="1">
      <alignment horizontal="center" vertical="center" wrapText="1"/>
    </xf>
    <xf numFmtId="49" fontId="22" fillId="46" borderId="0" xfId="0" applyNumberFormat="1" applyFont="1" applyFill="1" applyAlignment="1">
      <alignment horizontal="center" vertical="center" wrapText="1"/>
    </xf>
    <xf numFmtId="49" fontId="22" fillId="46" borderId="60" xfId="0" applyNumberFormat="1" applyFont="1" applyFill="1" applyBorder="1" applyAlignment="1">
      <alignment horizontal="center" vertical="center" wrapText="1"/>
    </xf>
    <xf numFmtId="49" fontId="22" fillId="46" borderId="72" xfId="0" applyNumberFormat="1" applyFont="1" applyFill="1" applyBorder="1" applyAlignment="1">
      <alignment horizontal="center" vertical="center" wrapText="1"/>
    </xf>
    <xf numFmtId="49" fontId="22" fillId="46" borderId="67" xfId="0" applyNumberFormat="1" applyFont="1" applyFill="1" applyBorder="1" applyAlignment="1">
      <alignment horizontal="center" vertical="center" wrapText="1"/>
    </xf>
    <xf numFmtId="49" fontId="22" fillId="46" borderId="75" xfId="0" applyNumberFormat="1" applyFont="1" applyFill="1" applyBorder="1" applyAlignment="1">
      <alignment horizontal="center" vertical="center" wrapText="1"/>
    </xf>
    <xf numFmtId="0" fontId="22" fillId="41" borderId="40" xfId="0" applyFont="1" applyFill="1" applyBorder="1" applyAlignment="1">
      <alignment horizontal="center" vertical="center" wrapText="1"/>
    </xf>
    <xf numFmtId="0" fontId="22" fillId="41" borderId="41" xfId="0" applyFont="1" applyFill="1" applyBorder="1" applyAlignment="1">
      <alignment horizontal="center" vertical="center" wrapText="1"/>
    </xf>
    <xf numFmtId="0" fontId="22" fillId="41" borderId="42" xfId="0" applyFont="1" applyFill="1" applyBorder="1" applyAlignment="1">
      <alignment horizontal="center" vertical="center" wrapText="1"/>
    </xf>
    <xf numFmtId="0" fontId="22" fillId="44" borderId="29" xfId="0" applyFont="1" applyFill="1" applyBorder="1" applyAlignment="1">
      <alignment horizontal="center" vertical="center" wrapText="1"/>
    </xf>
    <xf numFmtId="0" fontId="22" fillId="44" borderId="4" xfId="0" applyFont="1" applyFill="1" applyBorder="1" applyAlignment="1">
      <alignment horizontal="center" vertical="center" wrapText="1"/>
    </xf>
    <xf numFmtId="0" fontId="22" fillId="44" borderId="12" xfId="0" applyFont="1" applyFill="1" applyBorder="1" applyAlignment="1">
      <alignment horizontal="center" vertical="center" wrapText="1"/>
    </xf>
    <xf numFmtId="0" fontId="22" fillId="44" borderId="30" xfId="0" applyFont="1" applyFill="1" applyBorder="1" applyAlignment="1">
      <alignment horizontal="center" vertical="center" wrapText="1"/>
    </xf>
    <xf numFmtId="0" fontId="22" fillId="44" borderId="27" xfId="0" applyFont="1" applyFill="1" applyBorder="1" applyAlignment="1">
      <alignment horizontal="center" vertical="center" wrapText="1"/>
    </xf>
    <xf numFmtId="0" fontId="22" fillId="44" borderId="28" xfId="0" applyFont="1" applyFill="1" applyBorder="1" applyAlignment="1">
      <alignment horizontal="center" vertical="center" wrapText="1"/>
    </xf>
    <xf numFmtId="0" fontId="22" fillId="45" borderId="35" xfId="0" applyFont="1" applyFill="1" applyBorder="1" applyAlignment="1">
      <alignment horizontal="center" vertical="center" wrapText="1"/>
    </xf>
    <xf numFmtId="0" fontId="22" fillId="38" borderId="71" xfId="0" applyFont="1" applyFill="1" applyBorder="1" applyAlignment="1">
      <alignment horizontal="center" vertical="center" wrapText="1"/>
    </xf>
    <xf numFmtId="0" fontId="22" fillId="38" borderId="73" xfId="0" applyFont="1" applyFill="1" applyBorder="1" applyAlignment="1">
      <alignment horizontal="center" vertical="center" wrapText="1"/>
    </xf>
    <xf numFmtId="0" fontId="22" fillId="38" borderId="74" xfId="0" applyFont="1" applyFill="1" applyBorder="1" applyAlignment="1">
      <alignment horizontal="center" vertical="center" wrapText="1"/>
    </xf>
    <xf numFmtId="0" fontId="22" fillId="38" borderId="72" xfId="0" applyFont="1" applyFill="1" applyBorder="1" applyAlignment="1">
      <alignment horizontal="center" vertical="center" wrapText="1"/>
    </xf>
    <xf numFmtId="0" fontId="22" fillId="38" borderId="67" xfId="0" applyFont="1" applyFill="1" applyBorder="1" applyAlignment="1">
      <alignment horizontal="center" vertical="center" wrapText="1"/>
    </xf>
    <xf numFmtId="0" fontId="22" fillId="38" borderId="75" xfId="0" applyFont="1" applyFill="1" applyBorder="1" applyAlignment="1">
      <alignment horizontal="center" vertical="center" wrapText="1"/>
    </xf>
    <xf numFmtId="0" fontId="22" fillId="38" borderId="43" xfId="0" applyFont="1" applyFill="1" applyBorder="1" applyAlignment="1">
      <alignment horizontal="center" vertical="center" wrapText="1"/>
    </xf>
    <xf numFmtId="0" fontId="22" fillId="38" borderId="44" xfId="0" applyFont="1" applyFill="1" applyBorder="1" applyAlignment="1">
      <alignment horizontal="center" vertical="center" wrapText="1"/>
    </xf>
    <xf numFmtId="0" fontId="22" fillId="38" borderId="66" xfId="0" applyFont="1" applyFill="1" applyBorder="1" applyAlignment="1">
      <alignment horizontal="center" vertical="center" wrapText="1"/>
    </xf>
    <xf numFmtId="49" fontId="22" fillId="45" borderId="71" xfId="0" applyNumberFormat="1" applyFont="1" applyFill="1" applyBorder="1" applyAlignment="1">
      <alignment horizontal="center" vertical="center" wrapText="1"/>
    </xf>
    <xf numFmtId="49" fontId="22" fillId="45" borderId="73" xfId="0" applyNumberFormat="1" applyFont="1" applyFill="1" applyBorder="1" applyAlignment="1">
      <alignment horizontal="center" vertical="center" wrapText="1"/>
    </xf>
    <xf numFmtId="49" fontId="22" fillId="45" borderId="74" xfId="0" applyNumberFormat="1" applyFont="1" applyFill="1" applyBorder="1" applyAlignment="1">
      <alignment horizontal="center" vertical="center" wrapText="1"/>
    </xf>
    <xf numFmtId="49" fontId="22" fillId="45" borderId="72" xfId="0" applyNumberFormat="1" applyFont="1" applyFill="1" applyBorder="1" applyAlignment="1">
      <alignment horizontal="center" vertical="center" wrapText="1"/>
    </xf>
    <xf numFmtId="49" fontId="22" fillId="45" borderId="67" xfId="0" applyNumberFormat="1" applyFont="1" applyFill="1" applyBorder="1" applyAlignment="1">
      <alignment horizontal="center" vertical="center" wrapText="1"/>
    </xf>
    <xf numFmtId="49" fontId="22" fillId="45" borderId="75" xfId="0" applyNumberFormat="1" applyFont="1" applyFill="1" applyBorder="1" applyAlignment="1">
      <alignment horizontal="center" vertical="center" wrapText="1"/>
    </xf>
    <xf numFmtId="49" fontId="22" fillId="45" borderId="43" xfId="0" applyNumberFormat="1" applyFont="1" applyFill="1" applyBorder="1" applyAlignment="1">
      <alignment horizontal="center" vertical="center" wrapText="1"/>
    </xf>
    <xf numFmtId="49" fontId="22" fillId="45" borderId="44" xfId="0" applyNumberFormat="1" applyFont="1" applyFill="1" applyBorder="1" applyAlignment="1">
      <alignment horizontal="center" vertical="center" wrapText="1"/>
    </xf>
    <xf numFmtId="49" fontId="22" fillId="45" borderId="66" xfId="0" applyNumberFormat="1" applyFont="1" applyFill="1" applyBorder="1" applyAlignment="1">
      <alignment horizontal="center" vertical="center" wrapText="1"/>
    </xf>
    <xf numFmtId="0" fontId="22" fillId="38" borderId="31" xfId="0" applyFont="1" applyFill="1" applyBorder="1" applyAlignment="1">
      <alignment horizontal="center" vertical="center" wrapText="1"/>
    </xf>
    <xf numFmtId="0" fontId="22" fillId="38" borderId="15" xfId="0" applyFont="1" applyFill="1" applyBorder="1" applyAlignment="1">
      <alignment horizontal="center" vertical="center" wrapText="1"/>
    </xf>
    <xf numFmtId="0" fontId="22" fillId="38" borderId="39" xfId="0" applyFont="1" applyFill="1" applyBorder="1" applyAlignment="1">
      <alignment horizontal="center" vertical="center" wrapText="1"/>
    </xf>
    <xf numFmtId="0" fontId="22" fillId="38" borderId="30" xfId="0" applyFont="1" applyFill="1" applyBorder="1" applyAlignment="1">
      <alignment horizontal="center" vertical="center" wrapText="1"/>
    </xf>
    <xf numFmtId="0" fontId="22" fillId="38" borderId="27" xfId="0" applyFont="1" applyFill="1" applyBorder="1" applyAlignment="1">
      <alignment horizontal="center" vertical="center" wrapText="1"/>
    </xf>
    <xf numFmtId="0" fontId="22" fillId="38" borderId="28" xfId="0" applyFont="1" applyFill="1" applyBorder="1" applyAlignment="1">
      <alignment horizontal="center" vertical="center" wrapText="1"/>
    </xf>
    <xf numFmtId="0" fontId="22" fillId="39" borderId="29" xfId="0" applyFont="1" applyFill="1" applyBorder="1" applyAlignment="1">
      <alignment horizontal="center" vertical="center" wrapText="1"/>
    </xf>
    <xf numFmtId="0" fontId="22" fillId="39" borderId="4" xfId="0" applyFont="1" applyFill="1" applyBorder="1" applyAlignment="1">
      <alignment horizontal="center" vertical="center" wrapText="1"/>
    </xf>
    <xf numFmtId="0" fontId="22" fillId="39" borderId="49" xfId="0" applyFont="1" applyFill="1" applyBorder="1" applyAlignment="1">
      <alignment horizontal="center" vertical="center" wrapText="1"/>
    </xf>
    <xf numFmtId="0" fontId="22" fillId="39" borderId="12" xfId="0" applyFont="1" applyFill="1" applyBorder="1" applyAlignment="1">
      <alignment horizontal="center" vertical="center" wrapText="1"/>
    </xf>
    <xf numFmtId="0" fontId="22" fillId="39" borderId="61" xfId="0" applyFont="1" applyFill="1" applyBorder="1" applyAlignment="1">
      <alignment horizontal="center" vertical="center" wrapText="1"/>
    </xf>
    <xf numFmtId="0" fontId="22" fillId="39" borderId="2" xfId="0" applyFont="1" applyFill="1" applyBorder="1" applyAlignment="1">
      <alignment horizontal="center" vertical="center" wrapText="1"/>
    </xf>
    <xf numFmtId="0" fontId="22" fillId="39" borderId="21" xfId="0" applyFont="1" applyFill="1" applyBorder="1" applyAlignment="1">
      <alignment horizontal="center" vertical="center" wrapText="1"/>
    </xf>
    <xf numFmtId="0" fontId="22" fillId="39" borderId="63" xfId="0" applyFont="1" applyFill="1" applyBorder="1" applyAlignment="1">
      <alignment horizontal="center" vertical="center" wrapText="1"/>
    </xf>
    <xf numFmtId="0" fontId="22" fillId="39" borderId="43" xfId="0" applyFont="1" applyFill="1" applyBorder="1" applyAlignment="1">
      <alignment horizontal="center" vertical="center" wrapText="1"/>
    </xf>
    <xf numFmtId="0" fontId="22" fillId="39" borderId="44" xfId="0" applyFont="1" applyFill="1" applyBorder="1" applyAlignment="1">
      <alignment horizontal="center" vertical="center" wrapText="1"/>
    </xf>
    <xf numFmtId="0" fontId="22" fillId="39" borderId="66" xfId="0" applyFont="1" applyFill="1" applyBorder="1" applyAlignment="1">
      <alignment horizontal="center" vertical="center" wrapText="1"/>
    </xf>
    <xf numFmtId="0" fontId="22" fillId="39" borderId="30" xfId="0" applyFont="1" applyFill="1" applyBorder="1" applyAlignment="1">
      <alignment horizontal="center" vertical="center" wrapText="1"/>
    </xf>
    <xf numFmtId="0" fontId="22" fillId="39" borderId="27" xfId="0" applyFont="1" applyFill="1" applyBorder="1" applyAlignment="1">
      <alignment horizontal="center" vertical="center" wrapText="1"/>
    </xf>
    <xf numFmtId="0" fontId="22" fillId="39" borderId="50" xfId="0" applyFont="1" applyFill="1" applyBorder="1" applyAlignment="1">
      <alignment horizontal="center" vertical="center" wrapText="1"/>
    </xf>
    <xf numFmtId="0" fontId="22" fillId="39" borderId="47" xfId="0" applyFont="1" applyFill="1" applyBorder="1" applyAlignment="1">
      <alignment horizontal="center" vertical="center" wrapText="1"/>
    </xf>
    <xf numFmtId="0" fontId="22" fillId="39" borderId="48" xfId="0" applyFont="1" applyFill="1" applyBorder="1" applyAlignment="1">
      <alignment horizontal="center" vertical="center" wrapText="1"/>
    </xf>
    <xf numFmtId="0" fontId="22" fillId="39" borderId="68" xfId="0" applyFont="1" applyFill="1" applyBorder="1" applyAlignment="1">
      <alignment horizontal="center" vertical="center" wrapText="1"/>
    </xf>
    <xf numFmtId="0" fontId="22" fillId="43" borderId="29" xfId="0" applyFont="1" applyFill="1" applyBorder="1" applyAlignment="1">
      <alignment horizontal="center" vertical="center" wrapText="1"/>
    </xf>
    <xf numFmtId="0" fontId="22" fillId="43" borderId="4" xfId="0" applyFont="1" applyFill="1" applyBorder="1" applyAlignment="1">
      <alignment horizontal="center" vertical="center" wrapText="1"/>
    </xf>
    <xf numFmtId="0" fontId="22" fillId="43" borderId="12" xfId="0" applyFont="1" applyFill="1" applyBorder="1" applyAlignment="1">
      <alignment horizontal="center" vertical="center" wrapText="1"/>
    </xf>
    <xf numFmtId="0" fontId="22" fillId="43" borderId="30" xfId="0" applyFont="1" applyFill="1" applyBorder="1" applyAlignment="1">
      <alignment horizontal="center" vertical="center" wrapText="1"/>
    </xf>
    <xf numFmtId="0" fontId="22" fillId="43" borderId="27" xfId="0" applyFont="1" applyFill="1" applyBorder="1" applyAlignment="1">
      <alignment horizontal="center" vertical="center" wrapText="1"/>
    </xf>
    <xf numFmtId="0" fontId="22" fillId="43" borderId="28" xfId="0" applyFont="1" applyFill="1" applyBorder="1" applyAlignment="1">
      <alignment horizontal="center" vertical="center" wrapText="1"/>
    </xf>
    <xf numFmtId="49" fontId="22" fillId="41" borderId="29" xfId="0" applyNumberFormat="1" applyFont="1" applyFill="1" applyBorder="1" applyAlignment="1">
      <alignment horizontal="center" vertical="center" wrapText="1"/>
    </xf>
    <xf numFmtId="49" fontId="22" fillId="41" borderId="4" xfId="0" applyNumberFormat="1" applyFont="1" applyFill="1" applyBorder="1" applyAlignment="1">
      <alignment horizontal="center" vertical="center" wrapText="1"/>
    </xf>
    <xf numFmtId="49" fontId="22" fillId="41" borderId="12" xfId="0" applyNumberFormat="1" applyFont="1" applyFill="1" applyBorder="1" applyAlignment="1">
      <alignment horizontal="center" vertical="center" wrapText="1"/>
    </xf>
    <xf numFmtId="49" fontId="22" fillId="41" borderId="11" xfId="0" applyNumberFormat="1" applyFont="1" applyFill="1" applyBorder="1" applyAlignment="1">
      <alignment horizontal="center" vertical="center" wrapText="1"/>
    </xf>
    <xf numFmtId="49" fontId="22" fillId="41" borderId="1" xfId="0" applyNumberFormat="1" applyFont="1" applyFill="1" applyBorder="1" applyAlignment="1">
      <alignment horizontal="center" vertical="center" wrapText="1"/>
    </xf>
    <xf numFmtId="49" fontId="22" fillId="41" borderId="13" xfId="0" applyNumberFormat="1" applyFont="1" applyFill="1" applyBorder="1" applyAlignment="1">
      <alignment horizontal="center" vertical="center" wrapText="1"/>
    </xf>
    <xf numFmtId="49" fontId="22" fillId="41" borderId="30" xfId="0" applyNumberFormat="1" applyFont="1" applyFill="1" applyBorder="1" applyAlignment="1">
      <alignment horizontal="center" vertical="center" wrapText="1"/>
    </xf>
    <xf numFmtId="49" fontId="22" fillId="41" borderId="27" xfId="0" applyNumberFormat="1" applyFont="1" applyFill="1" applyBorder="1" applyAlignment="1">
      <alignment horizontal="center" vertical="center" wrapText="1"/>
    </xf>
    <xf numFmtId="49" fontId="22" fillId="41" borderId="28" xfId="0" applyNumberFormat="1" applyFont="1" applyFill="1" applyBorder="1" applyAlignment="1">
      <alignment horizontal="center" vertical="center" wrapText="1"/>
    </xf>
    <xf numFmtId="49" fontId="22" fillId="41" borderId="33" xfId="0" applyNumberFormat="1" applyFont="1" applyFill="1" applyBorder="1" applyAlignment="1">
      <alignment horizontal="center" vertical="center" wrapText="1"/>
    </xf>
    <xf numFmtId="49" fontId="22" fillId="41" borderId="36" xfId="0" applyNumberFormat="1" applyFont="1" applyFill="1" applyBorder="1" applyAlignment="1">
      <alignment horizontal="center" vertical="center" wrapText="1"/>
    </xf>
    <xf numFmtId="49" fontId="22" fillId="41" borderId="38" xfId="0" applyNumberFormat="1" applyFont="1" applyFill="1" applyBorder="1" applyAlignment="1">
      <alignment horizontal="center" vertical="center" wrapText="1"/>
    </xf>
    <xf numFmtId="0" fontId="22" fillId="40" borderId="29" xfId="0" applyFont="1" applyFill="1" applyBorder="1" applyAlignment="1">
      <alignment horizontal="center" vertical="center" wrapText="1"/>
    </xf>
    <xf numFmtId="0" fontId="22" fillId="40" borderId="4" xfId="0" applyFont="1" applyFill="1" applyBorder="1" applyAlignment="1">
      <alignment horizontal="center" vertical="center" wrapText="1"/>
    </xf>
    <xf numFmtId="0" fontId="22" fillId="40" borderId="49" xfId="0" applyFont="1" applyFill="1" applyBorder="1" applyAlignment="1">
      <alignment horizontal="center" vertical="center" wrapText="1"/>
    </xf>
    <xf numFmtId="0" fontId="22" fillId="40" borderId="30" xfId="0" applyFont="1" applyFill="1" applyBorder="1" applyAlignment="1">
      <alignment horizontal="center" vertical="center" wrapText="1"/>
    </xf>
    <xf numFmtId="0" fontId="22" fillId="40" borderId="27" xfId="0" applyFont="1" applyFill="1" applyBorder="1" applyAlignment="1">
      <alignment horizontal="center" vertical="center" wrapText="1"/>
    </xf>
    <xf numFmtId="0" fontId="22" fillId="40" borderId="50" xfId="0" applyFont="1" applyFill="1" applyBorder="1" applyAlignment="1">
      <alignment horizontal="center" vertical="center" wrapText="1"/>
    </xf>
    <xf numFmtId="0" fontId="22" fillId="40" borderId="47" xfId="0" applyFont="1" applyFill="1" applyBorder="1" applyAlignment="1">
      <alignment horizontal="center" vertical="center" wrapText="1"/>
    </xf>
    <xf numFmtId="0" fontId="22" fillId="40" borderId="48" xfId="0" applyFont="1" applyFill="1" applyBorder="1" applyAlignment="1">
      <alignment horizontal="center" vertical="center" wrapText="1"/>
    </xf>
    <xf numFmtId="0" fontId="22" fillId="40" borderId="68" xfId="0" applyFont="1" applyFill="1" applyBorder="1" applyAlignment="1">
      <alignment horizontal="center" vertical="center" wrapText="1"/>
    </xf>
    <xf numFmtId="0" fontId="22" fillId="41" borderId="29" xfId="0" applyFont="1" applyFill="1" applyBorder="1" applyAlignment="1">
      <alignment horizontal="center" vertical="center" wrapText="1"/>
    </xf>
    <xf numFmtId="0" fontId="22" fillId="41" borderId="4" xfId="0" applyFont="1" applyFill="1" applyBorder="1" applyAlignment="1">
      <alignment horizontal="center" vertical="center" wrapText="1"/>
    </xf>
    <xf numFmtId="0" fontId="22" fillId="41" borderId="30" xfId="0" applyFont="1" applyFill="1" applyBorder="1" applyAlignment="1">
      <alignment horizontal="center" vertical="center" wrapText="1"/>
    </xf>
    <xf numFmtId="0" fontId="22" fillId="41" borderId="27" xfId="0" applyFont="1" applyFill="1" applyBorder="1" applyAlignment="1">
      <alignment horizontal="center" vertical="center" wrapText="1"/>
    </xf>
    <xf numFmtId="0" fontId="22" fillId="41" borderId="12" xfId="0" applyFont="1" applyFill="1" applyBorder="1" applyAlignment="1">
      <alignment horizontal="center" vertical="center" wrapText="1"/>
    </xf>
    <xf numFmtId="0" fontId="22" fillId="41" borderId="28" xfId="0" applyFont="1" applyFill="1" applyBorder="1" applyAlignment="1">
      <alignment horizontal="center" vertical="center" wrapText="1"/>
    </xf>
    <xf numFmtId="49" fontId="22" fillId="41" borderId="43" xfId="0" applyNumberFormat="1" applyFont="1" applyFill="1" applyBorder="1" applyAlignment="1">
      <alignment horizontal="center" vertical="center" wrapText="1"/>
    </xf>
    <xf numFmtId="49" fontId="22" fillId="41" borderId="44" xfId="0" applyNumberFormat="1" applyFont="1" applyFill="1" applyBorder="1" applyAlignment="1">
      <alignment horizontal="center" vertical="center" wrapText="1"/>
    </xf>
    <xf numFmtId="49" fontId="22" fillId="41" borderId="66" xfId="0" applyNumberFormat="1" applyFont="1" applyFill="1" applyBorder="1" applyAlignment="1">
      <alignment horizontal="center" vertical="center" wrapText="1"/>
    </xf>
    <xf numFmtId="0" fontId="22" fillId="41" borderId="11" xfId="0" applyFont="1" applyFill="1" applyBorder="1" applyAlignment="1">
      <alignment horizontal="center" vertical="center" wrapText="1"/>
    </xf>
    <xf numFmtId="0" fontId="22" fillId="41" borderId="1" xfId="0" applyFont="1" applyFill="1" applyBorder="1" applyAlignment="1">
      <alignment horizontal="center" vertical="center" wrapText="1"/>
    </xf>
    <xf numFmtId="0" fontId="22" fillId="41" borderId="13" xfId="0" applyFont="1" applyFill="1" applyBorder="1" applyAlignment="1">
      <alignment horizontal="center" vertical="center" wrapText="1"/>
    </xf>
    <xf numFmtId="0" fontId="22" fillId="40" borderId="32" xfId="0" applyFont="1" applyFill="1" applyBorder="1" applyAlignment="1">
      <alignment horizontal="center" vertical="center" wrapText="1"/>
    </xf>
    <xf numFmtId="0" fontId="22" fillId="40" borderId="33" xfId="0" applyFont="1" applyFill="1" applyBorder="1" applyAlignment="1">
      <alignment horizontal="center" vertical="center" wrapText="1"/>
    </xf>
    <xf numFmtId="0" fontId="22" fillId="40" borderId="34" xfId="0" applyFont="1" applyFill="1" applyBorder="1" applyAlignment="1">
      <alignment horizontal="center" vertical="center" wrapText="1"/>
    </xf>
    <xf numFmtId="0" fontId="22" fillId="41" borderId="36" xfId="0" applyFont="1" applyFill="1" applyBorder="1" applyAlignment="1">
      <alignment horizontal="center" vertical="center" wrapText="1"/>
    </xf>
    <xf numFmtId="0" fontId="22" fillId="41" borderId="37" xfId="0" applyFont="1" applyFill="1" applyBorder="1" applyAlignment="1">
      <alignment horizontal="center" vertical="center" wrapText="1"/>
    </xf>
    <xf numFmtId="0" fontId="22" fillId="41" borderId="38" xfId="0" applyFont="1" applyFill="1" applyBorder="1" applyAlignment="1">
      <alignment horizontal="center" vertical="center" wrapText="1"/>
    </xf>
    <xf numFmtId="49" fontId="6" fillId="46" borderId="70" xfId="0" applyNumberFormat="1" applyFont="1" applyFill="1" applyBorder="1" applyAlignment="1">
      <alignment horizontal="center" vertical="center" wrapText="1"/>
    </xf>
    <xf numFmtId="49" fontId="6" fillId="46" borderId="60" xfId="0" applyNumberFormat="1" applyFont="1" applyFill="1" applyBorder="1" applyAlignment="1">
      <alignment horizontal="center" vertical="center" wrapText="1"/>
    </xf>
    <xf numFmtId="49" fontId="6" fillId="46" borderId="72" xfId="0" applyNumberFormat="1" applyFont="1" applyFill="1" applyBorder="1" applyAlignment="1">
      <alignment horizontal="center" vertical="center" wrapText="1"/>
    </xf>
    <xf numFmtId="49" fontId="6" fillId="46" borderId="75" xfId="0" applyNumberFormat="1" applyFont="1" applyFill="1" applyBorder="1" applyAlignment="1">
      <alignment horizontal="center" vertical="center" wrapText="1"/>
    </xf>
    <xf numFmtId="0" fontId="34" fillId="46" borderId="71" xfId="0" applyFont="1" applyFill="1" applyBorder="1" applyAlignment="1">
      <alignment horizontal="center" vertical="center" wrapText="1"/>
    </xf>
    <xf numFmtId="0" fontId="34" fillId="46" borderId="73" xfId="0" applyFont="1" applyFill="1" applyBorder="1" applyAlignment="1">
      <alignment horizontal="center" vertical="center" wrapText="1"/>
    </xf>
    <xf numFmtId="0" fontId="34" fillId="46" borderId="74" xfId="0" applyFont="1" applyFill="1" applyBorder="1" applyAlignment="1">
      <alignment horizontal="center" vertical="center" wrapText="1"/>
    </xf>
    <xf numFmtId="0" fontId="34" fillId="46" borderId="72" xfId="0" applyFont="1" applyFill="1" applyBorder="1" applyAlignment="1">
      <alignment horizontal="center" vertical="center" wrapText="1"/>
    </xf>
    <xf numFmtId="0" fontId="34" fillId="46" borderId="67" xfId="0" applyFont="1" applyFill="1" applyBorder="1" applyAlignment="1">
      <alignment horizontal="center" vertical="center" wrapText="1"/>
    </xf>
    <xf numFmtId="0" fontId="34" fillId="46" borderId="75" xfId="0" applyFont="1" applyFill="1" applyBorder="1" applyAlignment="1">
      <alignment horizontal="center" vertical="center" wrapText="1"/>
    </xf>
    <xf numFmtId="49" fontId="22" fillId="46" borderId="44" xfId="0" applyNumberFormat="1" applyFont="1" applyFill="1" applyBorder="1" applyAlignment="1">
      <alignment horizontal="center" vertical="center" wrapText="1"/>
    </xf>
    <xf numFmtId="49" fontId="22" fillId="46" borderId="66" xfId="0" applyNumberFormat="1" applyFont="1" applyFill="1" applyBorder="1" applyAlignment="1">
      <alignment horizontal="center" vertical="center" wrapText="1"/>
    </xf>
    <xf numFmtId="49" fontId="22" fillId="46" borderId="43" xfId="0" applyNumberFormat="1" applyFont="1" applyFill="1" applyBorder="1" applyAlignment="1">
      <alignment horizontal="center" vertical="center" wrapText="1"/>
    </xf>
    <xf numFmtId="49" fontId="22" fillId="46" borderId="8" xfId="0" applyNumberFormat="1" applyFont="1" applyFill="1" applyBorder="1" applyAlignment="1">
      <alignment horizontal="center" vertical="center" wrapText="1"/>
    </xf>
    <xf numFmtId="49" fontId="22" fillId="46" borderId="9" xfId="0" applyNumberFormat="1" applyFont="1" applyFill="1" applyBorder="1" applyAlignment="1">
      <alignment horizontal="center" vertical="center" wrapText="1"/>
    </xf>
    <xf numFmtId="49" fontId="22" fillId="46" borderId="10" xfId="0" applyNumberFormat="1" applyFont="1" applyFill="1" applyBorder="1" applyAlignment="1">
      <alignment horizontal="center" vertical="center" wrapText="1"/>
    </xf>
    <xf numFmtId="49" fontId="22" fillId="46" borderId="71" xfId="0" applyNumberFormat="1" applyFont="1" applyFill="1" applyBorder="1" applyAlignment="1">
      <alignment horizontal="center" vertical="center" wrapText="1"/>
    </xf>
    <xf numFmtId="49" fontId="22" fillId="46" borderId="73" xfId="0" applyNumberFormat="1" applyFont="1" applyFill="1" applyBorder="1" applyAlignment="1">
      <alignment horizontal="center" vertical="center" wrapText="1"/>
    </xf>
    <xf numFmtId="49" fontId="22" fillId="46" borderId="74" xfId="0" applyNumberFormat="1" applyFont="1" applyFill="1" applyBorder="1" applyAlignment="1">
      <alignment horizontal="center" vertical="center" wrapText="1"/>
    </xf>
    <xf numFmtId="0" fontId="22" fillId="51" borderId="71" xfId="0" applyFont="1" applyFill="1" applyBorder="1" applyAlignment="1">
      <alignment horizontal="center" vertical="center" wrapText="1"/>
    </xf>
    <xf numFmtId="0" fontId="22" fillId="51" borderId="74" xfId="0" applyFont="1" applyFill="1" applyBorder="1" applyAlignment="1">
      <alignment horizontal="center" vertical="center" wrapText="1"/>
    </xf>
    <xf numFmtId="0" fontId="22" fillId="51" borderId="72" xfId="0" applyFont="1" applyFill="1" applyBorder="1" applyAlignment="1">
      <alignment horizontal="center" vertical="center" wrapText="1"/>
    </xf>
    <xf numFmtId="0" fontId="22" fillId="51" borderId="75" xfId="0" applyFont="1" applyFill="1" applyBorder="1" applyAlignment="1">
      <alignment horizontal="center" vertical="center" wrapText="1"/>
    </xf>
    <xf numFmtId="0" fontId="22" fillId="51" borderId="32" xfId="0" applyFont="1" applyFill="1" applyBorder="1" applyAlignment="1">
      <alignment horizontal="center" vertical="center" wrapText="1"/>
    </xf>
    <xf numFmtId="0" fontId="22" fillId="51" borderId="33" xfId="0" applyFont="1" applyFill="1" applyBorder="1" applyAlignment="1">
      <alignment horizontal="center" vertical="center" wrapText="1"/>
    </xf>
    <xf numFmtId="0" fontId="22" fillId="51" borderId="34" xfId="0" applyFont="1" applyFill="1" applyBorder="1" applyAlignment="1">
      <alignment horizontal="center" vertical="center" wrapText="1"/>
    </xf>
    <xf numFmtId="0" fontId="22" fillId="42" borderId="43" xfId="0" applyFont="1" applyFill="1" applyBorder="1" applyAlignment="1">
      <alignment horizontal="center" vertical="center" wrapText="1"/>
    </xf>
    <xf numFmtId="0" fontId="22" fillId="42" borderId="44" xfId="0" applyFont="1" applyFill="1" applyBorder="1" applyAlignment="1">
      <alignment horizontal="center" vertical="center" wrapText="1"/>
    </xf>
    <xf numFmtId="0" fontId="22" fillId="42" borderId="66" xfId="0" applyFont="1" applyFill="1" applyBorder="1" applyAlignment="1">
      <alignment horizontal="center" vertical="center" wrapText="1"/>
    </xf>
    <xf numFmtId="0" fontId="22" fillId="47" borderId="36" xfId="0" applyFont="1" applyFill="1" applyBorder="1" applyAlignment="1">
      <alignment horizontal="center" vertical="center" wrapText="1"/>
    </xf>
    <xf numFmtId="0" fontId="22" fillId="47" borderId="37" xfId="0" applyFont="1" applyFill="1" applyBorder="1" applyAlignment="1">
      <alignment horizontal="center" vertical="center" wrapText="1"/>
    </xf>
    <xf numFmtId="0" fontId="22" fillId="47" borderId="38" xfId="0"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7" xfId="0" applyFont="1" applyBorder="1" applyAlignment="1">
      <alignment horizontal="center" vertical="center" wrapText="1"/>
    </xf>
    <xf numFmtId="0" fontId="22" fillId="32" borderId="6" xfId="0" applyFont="1" applyFill="1" applyBorder="1" applyAlignment="1">
      <alignment horizontal="center" vertical="center" wrapText="1"/>
    </xf>
    <xf numFmtId="0" fontId="22" fillId="32" borderId="14" xfId="0" applyFont="1" applyFill="1" applyBorder="1" applyAlignment="1">
      <alignment horizontal="center" vertical="center" wrapText="1"/>
    </xf>
    <xf numFmtId="0" fontId="22" fillId="32" borderId="7" xfId="0" applyFont="1" applyFill="1" applyBorder="1" applyAlignment="1">
      <alignment horizontal="center" vertical="center" wrapText="1"/>
    </xf>
    <xf numFmtId="0" fontId="21" fillId="0" borderId="8"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10" xfId="0" applyFont="1" applyBorder="1" applyAlignment="1">
      <alignment horizontal="center" vertical="center" wrapText="1"/>
    </xf>
    <xf numFmtId="0" fontId="22" fillId="33" borderId="1" xfId="0" applyFont="1" applyFill="1" applyBorder="1" applyAlignment="1">
      <alignment horizontal="center" vertical="center" wrapText="1"/>
    </xf>
    <xf numFmtId="0" fontId="22" fillId="35" borderId="2" xfId="0" applyFont="1" applyFill="1" applyBorder="1" applyAlignment="1">
      <alignment horizontal="center" vertical="center" wrapText="1"/>
    </xf>
    <xf numFmtId="0" fontId="22" fillId="35" borderId="15" xfId="0" applyFont="1" applyFill="1" applyBorder="1" applyAlignment="1">
      <alignment horizontal="center" vertical="center" wrapText="1"/>
    </xf>
    <xf numFmtId="49" fontId="22" fillId="31" borderId="22" xfId="0" applyNumberFormat="1" applyFont="1" applyFill="1" applyBorder="1" applyAlignment="1">
      <alignment horizontal="center" vertical="center" wrapText="1"/>
    </xf>
    <xf numFmtId="49" fontId="22" fillId="31" borderId="24" xfId="0" applyNumberFormat="1" applyFont="1" applyFill="1" applyBorder="1" applyAlignment="1">
      <alignment horizontal="center" vertical="center" wrapText="1"/>
    </xf>
    <xf numFmtId="49" fontId="22" fillId="31" borderId="3" xfId="0" applyNumberFormat="1" applyFont="1" applyFill="1" applyBorder="1" applyAlignment="1">
      <alignment horizontal="center" vertical="center" wrapText="1"/>
    </xf>
    <xf numFmtId="49" fontId="22" fillId="31" borderId="2" xfId="0" applyNumberFormat="1" applyFont="1" applyFill="1" applyBorder="1" applyAlignment="1">
      <alignment horizontal="center" vertical="center" wrapText="1"/>
    </xf>
    <xf numFmtId="49" fontId="22" fillId="31" borderId="5" xfId="0" applyNumberFormat="1" applyFont="1" applyFill="1" applyBorder="1" applyAlignment="1">
      <alignment horizontal="center" vertical="center" wrapText="1"/>
    </xf>
    <xf numFmtId="49" fontId="22" fillId="31" borderId="15" xfId="0" applyNumberFormat="1" applyFont="1" applyFill="1" applyBorder="1" applyAlignment="1">
      <alignment horizontal="center" vertical="center" wrapText="1"/>
    </xf>
    <xf numFmtId="49" fontId="22" fillId="31" borderId="1" xfId="0" applyNumberFormat="1" applyFont="1" applyFill="1" applyBorder="1" applyAlignment="1">
      <alignment horizontal="center" vertical="center" wrapText="1"/>
    </xf>
    <xf numFmtId="0" fontId="22" fillId="32" borderId="2" xfId="0" applyFont="1" applyFill="1" applyBorder="1" applyAlignment="1">
      <alignment horizontal="center" vertical="center" wrapText="1"/>
    </xf>
    <xf numFmtId="0" fontId="22" fillId="32" borderId="15" xfId="0" applyFont="1" applyFill="1" applyBorder="1" applyAlignment="1">
      <alignment horizontal="center" vertical="center" wrapText="1"/>
    </xf>
    <xf numFmtId="0" fontId="22" fillId="33" borderId="2" xfId="0" applyFont="1" applyFill="1" applyBorder="1" applyAlignment="1">
      <alignment horizontal="center" vertical="center" wrapText="1"/>
    </xf>
    <xf numFmtId="0" fontId="22" fillId="33" borderId="15" xfId="0" applyFont="1" applyFill="1" applyBorder="1" applyAlignment="1">
      <alignment horizontal="center" vertical="center" wrapText="1"/>
    </xf>
    <xf numFmtId="0" fontId="6" fillId="34" borderId="1" xfId="40" applyFont="1" applyFill="1" applyBorder="1" applyAlignment="1">
      <alignment horizontal="left" vertical="top"/>
    </xf>
    <xf numFmtId="0" fontId="0" fillId="0" borderId="6" xfId="0" applyBorder="1" applyAlignment="1">
      <alignment horizontal="center"/>
    </xf>
    <xf numFmtId="0" fontId="0" fillId="0" borderId="14" xfId="0" applyBorder="1" applyAlignment="1">
      <alignment horizontal="center"/>
    </xf>
    <xf numFmtId="0" fontId="0" fillId="0" borderId="7" xfId="0" applyBorder="1" applyAlignment="1">
      <alignment horizontal="center"/>
    </xf>
    <xf numFmtId="0" fontId="22" fillId="37" borderId="5" xfId="0" applyFont="1" applyFill="1" applyBorder="1" applyAlignment="1">
      <alignment horizontal="center" vertical="center" wrapText="1"/>
    </xf>
    <xf numFmtId="0" fontId="22" fillId="37" borderId="15" xfId="0" applyFont="1" applyFill="1" applyBorder="1" applyAlignment="1">
      <alignment horizontal="center" vertical="center" wrapText="1"/>
    </xf>
    <xf numFmtId="0" fontId="22" fillId="31" borderId="15" xfId="0" applyFont="1" applyFill="1" applyBorder="1" applyAlignment="1">
      <alignment horizontal="center" vertical="center" wrapText="1"/>
    </xf>
    <xf numFmtId="0" fontId="22" fillId="31" borderId="1" xfId="0" applyFont="1" applyFill="1" applyBorder="1" applyAlignment="1">
      <alignment horizontal="center" vertical="center" wrapText="1"/>
    </xf>
    <xf numFmtId="49" fontId="22" fillId="31" borderId="6" xfId="0" applyNumberFormat="1" applyFont="1" applyFill="1" applyBorder="1" applyAlignment="1">
      <alignment horizontal="center" vertical="center" wrapText="1"/>
    </xf>
    <xf numFmtId="49" fontId="22" fillId="31" borderId="14" xfId="0" applyNumberFormat="1" applyFont="1" applyFill="1" applyBorder="1" applyAlignment="1">
      <alignment horizontal="center" vertical="center" wrapText="1"/>
    </xf>
    <xf numFmtId="49" fontId="22" fillId="31" borderId="7" xfId="0" applyNumberFormat="1" applyFont="1" applyFill="1" applyBorder="1" applyAlignment="1">
      <alignment horizontal="center" vertical="center" wrapText="1"/>
    </xf>
    <xf numFmtId="49" fontId="22" fillId="37" borderId="21" xfId="0" applyNumberFormat="1" applyFont="1" applyFill="1" applyBorder="1" applyAlignment="1">
      <alignment horizontal="center" vertical="center" wrapText="1"/>
    </xf>
    <xf numFmtId="49" fontId="22" fillId="37" borderId="20" xfId="0" applyNumberFormat="1" applyFont="1" applyFill="1" applyBorder="1" applyAlignment="1">
      <alignment horizontal="center" vertical="center" wrapText="1"/>
    </xf>
    <xf numFmtId="49" fontId="22" fillId="37" borderId="23" xfId="0" applyNumberFormat="1" applyFont="1" applyFill="1" applyBorder="1" applyAlignment="1">
      <alignment horizontal="center" vertical="center" wrapText="1"/>
    </xf>
    <xf numFmtId="49" fontId="22" fillId="37" borderId="22" xfId="0" applyNumberFormat="1" applyFont="1" applyFill="1" applyBorder="1" applyAlignment="1">
      <alignment horizontal="center" vertical="center" wrapText="1"/>
    </xf>
    <xf numFmtId="49" fontId="22" fillId="37" borderId="24" xfId="0" applyNumberFormat="1" applyFont="1" applyFill="1" applyBorder="1" applyAlignment="1">
      <alignment horizontal="center" vertical="center" wrapText="1"/>
    </xf>
    <xf numFmtId="49" fontId="22" fillId="37" borderId="3" xfId="0" applyNumberFormat="1" applyFont="1" applyFill="1" applyBorder="1" applyAlignment="1">
      <alignment horizontal="center" vertical="center" wrapText="1"/>
    </xf>
    <xf numFmtId="0" fontId="22" fillId="32" borderId="1" xfId="0" applyFont="1" applyFill="1" applyBorder="1" applyAlignment="1">
      <alignment horizontal="center" vertical="center" wrapText="1"/>
    </xf>
    <xf numFmtId="0" fontId="22" fillId="35" borderId="6" xfId="0" applyFont="1" applyFill="1" applyBorder="1" applyAlignment="1">
      <alignment horizontal="center" vertical="center" wrapText="1"/>
    </xf>
    <xf numFmtId="0" fontId="22" fillId="35" borderId="14" xfId="0" applyFont="1" applyFill="1" applyBorder="1" applyAlignment="1">
      <alignment horizontal="center" vertical="center" wrapText="1"/>
    </xf>
    <xf numFmtId="0" fontId="22" fillId="35" borderId="7" xfId="0" applyFont="1" applyFill="1" applyBorder="1" applyAlignment="1">
      <alignment horizontal="center" vertical="center" wrapText="1"/>
    </xf>
    <xf numFmtId="0" fontId="22" fillId="37" borderId="2" xfId="0" applyFont="1" applyFill="1" applyBorder="1" applyAlignment="1">
      <alignment horizontal="center" vertical="center" wrapText="1"/>
    </xf>
    <xf numFmtId="0" fontId="22" fillId="37" borderId="1" xfId="0" applyFont="1" applyFill="1" applyBorder="1" applyAlignment="1">
      <alignment horizontal="center" vertical="center" wrapText="1"/>
    </xf>
    <xf numFmtId="49" fontId="22" fillId="37" borderId="6" xfId="0" applyNumberFormat="1" applyFont="1" applyFill="1" applyBorder="1" applyAlignment="1">
      <alignment horizontal="center" vertical="center" wrapText="1"/>
    </xf>
    <xf numFmtId="49" fontId="22" fillId="37" borderId="7" xfId="0" applyNumberFormat="1" applyFont="1" applyFill="1" applyBorder="1" applyAlignment="1">
      <alignment horizontal="center" vertical="center" wrapText="1"/>
    </xf>
    <xf numFmtId="0" fontId="22" fillId="37" borderId="21" xfId="0" applyFont="1" applyFill="1" applyBorder="1" applyAlignment="1">
      <alignment horizontal="center" vertical="center" wrapText="1"/>
    </xf>
    <xf numFmtId="0" fontId="22" fillId="37" borderId="20" xfId="0" applyFont="1" applyFill="1" applyBorder="1" applyAlignment="1">
      <alignment horizontal="center" vertical="center" wrapText="1"/>
    </xf>
    <xf numFmtId="0" fontId="22" fillId="37" borderId="23" xfId="0" applyFont="1" applyFill="1" applyBorder="1" applyAlignment="1">
      <alignment horizontal="center" vertical="center" wrapText="1"/>
    </xf>
    <xf numFmtId="0" fontId="22" fillId="37" borderId="25" xfId="0" applyFont="1" applyFill="1" applyBorder="1" applyAlignment="1">
      <alignment horizontal="center" vertical="center" wrapText="1"/>
    </xf>
    <xf numFmtId="0" fontId="22" fillId="37" borderId="0" xfId="0" applyFont="1" applyFill="1" applyAlignment="1">
      <alignment horizontal="center" vertical="center" wrapText="1"/>
    </xf>
    <xf numFmtId="0" fontId="22" fillId="37" borderId="26" xfId="0" applyFont="1" applyFill="1" applyBorder="1" applyAlignment="1">
      <alignment horizontal="center" vertical="center" wrapText="1"/>
    </xf>
    <xf numFmtId="49" fontId="22" fillId="37" borderId="2" xfId="0" applyNumberFormat="1" applyFont="1" applyFill="1" applyBorder="1" applyAlignment="1">
      <alignment horizontal="center" vertical="center" wrapText="1"/>
    </xf>
    <xf numFmtId="49" fontId="22" fillId="37" borderId="5" xfId="0" applyNumberFormat="1" applyFont="1" applyFill="1" applyBorder="1" applyAlignment="1">
      <alignment horizontal="center" vertical="center" wrapText="1"/>
    </xf>
    <xf numFmtId="49" fontId="22" fillId="37" borderId="15" xfId="0" applyNumberFormat="1" applyFont="1" applyFill="1" applyBorder="1" applyAlignment="1">
      <alignment horizontal="center" vertical="center" wrapText="1"/>
    </xf>
    <xf numFmtId="0" fontId="22" fillId="37" borderId="22" xfId="0" applyFont="1" applyFill="1" applyBorder="1" applyAlignment="1">
      <alignment horizontal="center" vertical="center" wrapText="1"/>
    </xf>
    <xf numFmtId="0" fontId="22" fillId="37" borderId="3" xfId="0" applyFont="1" applyFill="1" applyBorder="1" applyAlignment="1">
      <alignment horizontal="center" vertical="center" wrapText="1"/>
    </xf>
    <xf numFmtId="0" fontId="22" fillId="37" borderId="24" xfId="0" applyFont="1" applyFill="1" applyBorder="1" applyAlignment="1">
      <alignment horizontal="center" vertical="center" wrapText="1"/>
    </xf>
    <xf numFmtId="0" fontId="22" fillId="31" borderId="2" xfId="0" applyFont="1" applyFill="1" applyBorder="1" applyAlignment="1">
      <alignment horizontal="center" vertical="center" wrapText="1"/>
    </xf>
    <xf numFmtId="49" fontId="22" fillId="37" borderId="1" xfId="0" applyNumberFormat="1" applyFont="1" applyFill="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6" fillId="34" borderId="6" xfId="40" applyFont="1" applyFill="1" applyBorder="1" applyAlignment="1">
      <alignment horizontal="left" vertical="top" wrapText="1"/>
    </xf>
    <xf numFmtId="0" fontId="6" fillId="34" borderId="7" xfId="40" applyFont="1" applyFill="1" applyBorder="1" applyAlignment="1">
      <alignment horizontal="left" vertical="top" wrapText="1"/>
    </xf>
    <xf numFmtId="0" fontId="22" fillId="31" borderId="6" xfId="0" applyFont="1" applyFill="1" applyBorder="1" applyAlignment="1">
      <alignment horizontal="center" vertical="center" wrapText="1"/>
    </xf>
    <xf numFmtId="0" fontId="22" fillId="31" borderId="14" xfId="0" applyFont="1" applyFill="1" applyBorder="1" applyAlignment="1">
      <alignment horizontal="center" vertical="center" wrapText="1"/>
    </xf>
    <xf numFmtId="0" fontId="22" fillId="31" borderId="7" xfId="0" applyFont="1" applyFill="1" applyBorder="1" applyAlignment="1">
      <alignment horizontal="center" vertical="center" wrapText="1"/>
    </xf>
    <xf numFmtId="0" fontId="22" fillId="31" borderId="21" xfId="0" applyFont="1" applyFill="1" applyBorder="1" applyAlignment="1">
      <alignment horizontal="center" vertical="center" wrapText="1"/>
    </xf>
    <xf numFmtId="0" fontId="22" fillId="31" borderId="22" xfId="0" applyFont="1" applyFill="1" applyBorder="1" applyAlignment="1">
      <alignment horizontal="center" vertical="center" wrapText="1"/>
    </xf>
    <xf numFmtId="0" fontId="6" fillId="0" borderId="8" xfId="0" applyFont="1" applyBorder="1" applyAlignment="1">
      <alignment vertical="center"/>
    </xf>
    <xf numFmtId="0" fontId="6" fillId="0" borderId="9" xfId="0" applyFont="1" applyBorder="1" applyAlignment="1">
      <alignment vertical="center"/>
    </xf>
    <xf numFmtId="0" fontId="6" fillId="0" borderId="10" xfId="0" applyFont="1" applyBorder="1" applyAlignment="1">
      <alignment vertical="center"/>
    </xf>
  </cellXfs>
  <cellStyles count="53">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Celda vinculada" xfId="19" builtinId="24" customBuiltin="1"/>
    <cellStyle name="Encabezado 4" xfId="20" builtinId="19" customBuiltin="1"/>
    <cellStyle name="Énfasis1" xfId="21" builtinId="29" customBuiltin="1"/>
    <cellStyle name="Énfasis2" xfId="22" builtinId="33" customBuiltin="1"/>
    <cellStyle name="Énfasis3" xfId="23" builtinId="37" customBuiltin="1"/>
    <cellStyle name="Énfasis4" xfId="24" builtinId="41" customBuiltin="1"/>
    <cellStyle name="Énfasis5" xfId="25" builtinId="45" customBuiltin="1"/>
    <cellStyle name="Énfasis6" xfId="26" builtinId="49" customBuiltin="1"/>
    <cellStyle name="Entrada" xfId="27" builtinId="20" customBuiltin="1"/>
    <cellStyle name="Incorrecto" xfId="28" builtinId="27" customBuiltin="1"/>
    <cellStyle name="Millares [0] 2" xfId="29" xr:uid="{00000000-0005-0000-0000-00001C000000}"/>
    <cellStyle name="Millares 2" xfId="30" xr:uid="{00000000-0005-0000-0000-00001D000000}"/>
    <cellStyle name="Millares 3" xfId="31" xr:uid="{00000000-0005-0000-0000-00001E000000}"/>
    <cellStyle name="Millares 4" xfId="32" xr:uid="{00000000-0005-0000-0000-00001F000000}"/>
    <cellStyle name="Millares 5" xfId="33" xr:uid="{00000000-0005-0000-0000-000020000000}"/>
    <cellStyle name="Moneda [0] 2" xfId="34" xr:uid="{00000000-0005-0000-0000-000021000000}"/>
    <cellStyle name="Moneda 2" xfId="35" xr:uid="{00000000-0005-0000-0000-000022000000}"/>
    <cellStyle name="Moneda 3" xfId="36" xr:uid="{00000000-0005-0000-0000-000023000000}"/>
    <cellStyle name="Moneda 4" xfId="37" xr:uid="{00000000-0005-0000-0000-000024000000}"/>
    <cellStyle name="Neutral" xfId="38" builtinId="28" customBuiltin="1"/>
    <cellStyle name="Normal" xfId="0" builtinId="0"/>
    <cellStyle name="Normal 11" xfId="39" xr:uid="{00000000-0005-0000-0000-000027000000}"/>
    <cellStyle name="Normal 12 2" xfId="40" xr:uid="{00000000-0005-0000-0000-000028000000}"/>
    <cellStyle name="Normal 2" xfId="41" xr:uid="{00000000-0005-0000-0000-000029000000}"/>
    <cellStyle name="Normal 3" xfId="42" xr:uid="{00000000-0005-0000-0000-00002A000000}"/>
    <cellStyle name="Normal 3 2" xfId="43" xr:uid="{00000000-0005-0000-0000-00002B000000}"/>
    <cellStyle name="Normal 4" xfId="44" xr:uid="{00000000-0005-0000-0000-00002C000000}"/>
    <cellStyle name="Normal 5" xfId="45" xr:uid="{00000000-0005-0000-0000-00002D000000}"/>
    <cellStyle name="Normal 6" xfId="46" xr:uid="{00000000-0005-0000-0000-00002E000000}"/>
    <cellStyle name="Normal 7" xfId="47" xr:uid="{00000000-0005-0000-0000-00002F000000}"/>
    <cellStyle name="Normal 8" xfId="48" xr:uid="{00000000-0005-0000-0000-000030000000}"/>
    <cellStyle name="Porcentaje" xfId="49" builtinId="5"/>
    <cellStyle name="Salida" xfId="50" builtinId="21" customBuiltin="1"/>
    <cellStyle name="Título" xfId="51" builtinId="15" customBuiltin="1"/>
    <cellStyle name="Total" xfId="52" builtinId="25" customBuiltin="1"/>
  </cellStyles>
  <dxfs count="0"/>
  <tableStyles count="0" defaultTableStyle="TableStyleMedium9" defaultPivotStyle="PivotStyleLight16"/>
  <colors>
    <mruColors>
      <color rgb="FFFFFFCF"/>
      <color rgb="FFC8CDF2"/>
      <color rgb="FFE9F3D2"/>
      <color rgb="FFB9EFE7"/>
      <color rgb="FFC8EFF3"/>
      <color rgb="FFF2C8C9"/>
      <color rgb="FFF2D5CA"/>
      <color rgb="FFC4C4EF"/>
      <color rgb="FFC7F1D2"/>
      <color rgb="FFF1CB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27</xdr:col>
      <xdr:colOff>469900</xdr:colOff>
      <xdr:row>292</xdr:row>
      <xdr:rowOff>88900</xdr:rowOff>
    </xdr:from>
    <xdr:to>
      <xdr:col>29</xdr:col>
      <xdr:colOff>1787183</xdr:colOff>
      <xdr:row>299</xdr:row>
      <xdr:rowOff>8084</xdr:rowOff>
    </xdr:to>
    <xdr:pic>
      <xdr:nvPicPr>
        <xdr:cNvPr id="17590" name="Imagen 1">
          <a:extLst>
            <a:ext uri="{FF2B5EF4-FFF2-40B4-BE49-F238E27FC236}">
              <a16:creationId xmlns:a16="http://schemas.microsoft.com/office/drawing/2014/main" id="{B860E71D-1AAF-5EFC-4D0F-8CD305CB34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510700" y="133108700"/>
          <a:ext cx="4229100" cy="63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175160</xdr:colOff>
      <xdr:row>1</xdr:row>
      <xdr:rowOff>0</xdr:rowOff>
    </xdr:from>
    <xdr:to>
      <xdr:col>1</xdr:col>
      <xdr:colOff>195365</xdr:colOff>
      <xdr:row>1</xdr:row>
      <xdr:rowOff>52236</xdr:rowOff>
    </xdr:to>
    <xdr:sp macro="" textlink="">
      <xdr:nvSpPr>
        <xdr:cNvPr id="3" name="CustomShape 1">
          <a:extLst>
            <a:ext uri="{FF2B5EF4-FFF2-40B4-BE49-F238E27FC236}">
              <a16:creationId xmlns:a16="http://schemas.microsoft.com/office/drawing/2014/main" id="{22F02F8C-8A9C-1046-DAE1-620ED4B76536}"/>
            </a:ext>
          </a:extLst>
        </xdr:cNvPr>
        <xdr:cNvSpPr/>
      </xdr:nvSpPr>
      <xdr:spPr>
        <a:xfrm>
          <a:off x="759360" y="171450"/>
          <a:ext cx="21240" cy="128160"/>
        </a:xfrm>
        <a:prstGeom prst="rect">
          <a:avLst/>
        </a:prstGeom>
        <a:noFill/>
        <a:ln w="9360">
          <a:noFill/>
        </a:ln>
      </xdr:spPr>
      <xdr:style>
        <a:lnRef idx="0">
          <a:scrgbClr r="0" g="0" b="0"/>
        </a:lnRef>
        <a:fillRef idx="0">
          <a:scrgbClr r="0" g="0" b="0"/>
        </a:fillRef>
        <a:effectRef idx="0">
          <a:scrgbClr r="0" g="0" b="0"/>
        </a:effectRef>
        <a:fontRef idx="minor"/>
      </xdr:style>
      <xdr:txBody>
        <a:bodyPr wrap="none" lIns="0" tIns="0" rIns="0" bIns="0"/>
        <a:lstStyle/>
        <a:p>
          <a:pPr>
            <a:lnSpc>
              <a:spcPct val="100000"/>
            </a:lnSpc>
          </a:pPr>
          <a:r>
            <a:rPr lang="es-MX" sz="900" strike="noStrike" spc="-1">
              <a:solidFill>
                <a:srgbClr val="000000"/>
              </a:solidFill>
              <a:uFill>
                <a:solidFill>
                  <a:srgbClr val="FFFFFF"/>
                </a:solidFill>
              </a:uFill>
              <a:latin typeface="Arial"/>
            </a:rPr>
            <a:t> </a:t>
          </a:r>
          <a:endParaRPr/>
        </a:p>
      </xdr:txBody>
    </xdr:sp>
    <xdr:clientData/>
  </xdr:twoCellAnchor>
  <xdr:twoCellAnchor editAs="oneCell">
    <xdr:from>
      <xdr:col>5</xdr:col>
      <xdr:colOff>364200</xdr:colOff>
      <xdr:row>1</xdr:row>
      <xdr:rowOff>186419</xdr:rowOff>
    </xdr:from>
    <xdr:to>
      <xdr:col>7</xdr:col>
      <xdr:colOff>258498</xdr:colOff>
      <xdr:row>1</xdr:row>
      <xdr:rowOff>756291</xdr:rowOff>
    </xdr:to>
    <xdr:pic>
      <xdr:nvPicPr>
        <xdr:cNvPr id="17592" name="Imagen 3">
          <a:extLst>
            <a:ext uri="{FF2B5EF4-FFF2-40B4-BE49-F238E27FC236}">
              <a16:creationId xmlns:a16="http://schemas.microsoft.com/office/drawing/2014/main" id="{6CF76BB1-E9CF-2EEC-650E-C582D4D691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90506" y="365713"/>
          <a:ext cx="2969364" cy="5698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175160</xdr:colOff>
      <xdr:row>1</xdr:row>
      <xdr:rowOff>0</xdr:rowOff>
    </xdr:from>
    <xdr:to>
      <xdr:col>2</xdr:col>
      <xdr:colOff>196400</xdr:colOff>
      <xdr:row>1</xdr:row>
      <xdr:rowOff>128160</xdr:rowOff>
    </xdr:to>
    <xdr:sp macro="" textlink="">
      <xdr:nvSpPr>
        <xdr:cNvPr id="3" name="CustomShape 1">
          <a:extLst>
            <a:ext uri="{FF2B5EF4-FFF2-40B4-BE49-F238E27FC236}">
              <a16:creationId xmlns:a16="http://schemas.microsoft.com/office/drawing/2014/main" id="{8EA8F547-7366-C66B-EB84-F01B6C7CC5F8}"/>
            </a:ext>
          </a:extLst>
        </xdr:cNvPr>
        <xdr:cNvSpPr/>
      </xdr:nvSpPr>
      <xdr:spPr>
        <a:xfrm>
          <a:off x="759360" y="333375"/>
          <a:ext cx="21240" cy="128160"/>
        </a:xfrm>
        <a:prstGeom prst="rect">
          <a:avLst/>
        </a:prstGeom>
        <a:noFill/>
        <a:ln w="9360">
          <a:noFill/>
        </a:ln>
      </xdr:spPr>
      <xdr:style>
        <a:lnRef idx="0">
          <a:scrgbClr r="0" g="0" b="0"/>
        </a:lnRef>
        <a:fillRef idx="0">
          <a:scrgbClr r="0" g="0" b="0"/>
        </a:fillRef>
        <a:effectRef idx="0">
          <a:scrgbClr r="0" g="0" b="0"/>
        </a:effectRef>
        <a:fontRef idx="minor"/>
      </xdr:style>
      <xdr:txBody>
        <a:bodyPr wrap="none" lIns="0" tIns="0" rIns="0" bIns="0"/>
        <a:lstStyle/>
        <a:p>
          <a:pPr>
            <a:lnSpc>
              <a:spcPct val="100000"/>
            </a:lnSpc>
          </a:pPr>
          <a:r>
            <a:rPr lang="es-MX" sz="900" strike="noStrike" spc="-1">
              <a:solidFill>
                <a:srgbClr val="000000"/>
              </a:solidFill>
              <a:uFill>
                <a:solidFill>
                  <a:srgbClr val="FFFFFF"/>
                </a:solidFill>
              </a:uFill>
              <a:latin typeface="Arial"/>
            </a:rPr>
            <a:t> </a:t>
          </a:r>
          <a:endParaRPr/>
        </a:p>
      </xdr:txBody>
    </xdr:sp>
    <xdr:clientData/>
  </xdr:twoCellAnchor>
  <xdr:twoCellAnchor editAs="oneCell">
    <xdr:from>
      <xdr:col>4</xdr:col>
      <xdr:colOff>1075267</xdr:colOff>
      <xdr:row>1</xdr:row>
      <xdr:rowOff>215900</xdr:rowOff>
    </xdr:from>
    <xdr:to>
      <xdr:col>7</xdr:col>
      <xdr:colOff>336426</xdr:colOff>
      <xdr:row>1</xdr:row>
      <xdr:rowOff>800100</xdr:rowOff>
    </xdr:to>
    <xdr:pic>
      <xdr:nvPicPr>
        <xdr:cNvPr id="6330" name="Imagen 3">
          <a:extLst>
            <a:ext uri="{FF2B5EF4-FFF2-40B4-BE49-F238E27FC236}">
              <a16:creationId xmlns:a16="http://schemas.microsoft.com/office/drawing/2014/main" id="{37662D45-FEE4-25DA-1696-9D5ED1233F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59875" y="390214"/>
          <a:ext cx="3021355" cy="58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xdr:col>
      <xdr:colOff>52419</xdr:colOff>
      <xdr:row>2</xdr:row>
      <xdr:rowOff>22694</xdr:rowOff>
    </xdr:to>
    <xdr:sp macro="" textlink="">
      <xdr:nvSpPr>
        <xdr:cNvPr id="3" name="CustomShape 1">
          <a:extLst>
            <a:ext uri="{FF2B5EF4-FFF2-40B4-BE49-F238E27FC236}">
              <a16:creationId xmlns:a16="http://schemas.microsoft.com/office/drawing/2014/main" id="{DA2287CD-AB9F-1D41-90C2-E53531811BA4}"/>
            </a:ext>
          </a:extLst>
        </xdr:cNvPr>
        <xdr:cNvSpPr/>
      </xdr:nvSpPr>
      <xdr:spPr>
        <a:xfrm>
          <a:off x="454560" y="381000"/>
          <a:ext cx="52419" cy="22694"/>
        </a:xfrm>
        <a:prstGeom prst="rect">
          <a:avLst/>
        </a:prstGeom>
        <a:noFill/>
        <a:ln w="9360">
          <a:noFill/>
        </a:ln>
      </xdr:spPr>
      <xdr:style>
        <a:lnRef idx="0">
          <a:scrgbClr r="0" g="0" b="0"/>
        </a:lnRef>
        <a:fillRef idx="0">
          <a:scrgbClr r="0" g="0" b="0"/>
        </a:fillRef>
        <a:effectRef idx="0">
          <a:scrgbClr r="0" g="0" b="0"/>
        </a:effectRef>
        <a:fontRef idx="minor"/>
      </xdr:style>
      <xdr:txBody>
        <a:bodyPr wrap="none" lIns="0" tIns="0" rIns="0" bIns="0"/>
        <a:lstStyle/>
        <a:p>
          <a:pPr>
            <a:lnSpc>
              <a:spcPct val="100000"/>
            </a:lnSpc>
          </a:pPr>
          <a:r>
            <a:rPr lang="es-MX" sz="900" strike="noStrike" spc="-1">
              <a:solidFill>
                <a:srgbClr val="000000"/>
              </a:solidFill>
              <a:uFill>
                <a:solidFill>
                  <a:srgbClr val="FFFFFF"/>
                </a:solidFill>
              </a:uFill>
              <a:latin typeface="Arial"/>
            </a:rPr>
            <a:t> </a:t>
          </a:r>
          <a:endParaRPr/>
        </a:p>
      </xdr:txBody>
    </xdr:sp>
    <xdr:clientData/>
  </xdr:twoCellAnchor>
  <xdr:twoCellAnchor editAs="oneCell">
    <xdr:from>
      <xdr:col>22</xdr:col>
      <xdr:colOff>0</xdr:colOff>
      <xdr:row>2</xdr:row>
      <xdr:rowOff>114300</xdr:rowOff>
    </xdr:from>
    <xdr:to>
      <xdr:col>24</xdr:col>
      <xdr:colOff>14171</xdr:colOff>
      <xdr:row>2</xdr:row>
      <xdr:rowOff>578678</xdr:rowOff>
    </xdr:to>
    <xdr:pic>
      <xdr:nvPicPr>
        <xdr:cNvPr id="4" name="Imagen 1">
          <a:extLst>
            <a:ext uri="{FF2B5EF4-FFF2-40B4-BE49-F238E27FC236}">
              <a16:creationId xmlns:a16="http://schemas.microsoft.com/office/drawing/2014/main" id="{165365F8-CBE1-0E45-9B67-3EA19FD8C5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4800" y="482600"/>
          <a:ext cx="2693871" cy="4643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175160</xdr:colOff>
      <xdr:row>2</xdr:row>
      <xdr:rowOff>0</xdr:rowOff>
    </xdr:from>
    <xdr:to>
      <xdr:col>1</xdr:col>
      <xdr:colOff>227579</xdr:colOff>
      <xdr:row>2</xdr:row>
      <xdr:rowOff>22694</xdr:rowOff>
    </xdr:to>
    <xdr:sp macro="" textlink="">
      <xdr:nvSpPr>
        <xdr:cNvPr id="5" name="CustomShape 1">
          <a:extLst>
            <a:ext uri="{FF2B5EF4-FFF2-40B4-BE49-F238E27FC236}">
              <a16:creationId xmlns:a16="http://schemas.microsoft.com/office/drawing/2014/main" id="{53C0F556-9750-524A-B09D-217D93AB4BC1}"/>
            </a:ext>
          </a:extLst>
        </xdr:cNvPr>
        <xdr:cNvSpPr/>
      </xdr:nvSpPr>
      <xdr:spPr>
        <a:xfrm>
          <a:off x="454560" y="381000"/>
          <a:ext cx="52419" cy="22694"/>
        </a:xfrm>
        <a:prstGeom prst="rect">
          <a:avLst/>
        </a:prstGeom>
        <a:noFill/>
        <a:ln w="9360">
          <a:noFill/>
        </a:ln>
      </xdr:spPr>
      <xdr:style>
        <a:lnRef idx="0">
          <a:scrgbClr r="0" g="0" b="0"/>
        </a:lnRef>
        <a:fillRef idx="0">
          <a:scrgbClr r="0" g="0" b="0"/>
        </a:fillRef>
        <a:effectRef idx="0">
          <a:scrgbClr r="0" g="0" b="0"/>
        </a:effectRef>
        <a:fontRef idx="minor"/>
      </xdr:style>
      <xdr:txBody>
        <a:bodyPr wrap="none" lIns="0" tIns="0" rIns="0" bIns="0"/>
        <a:lstStyle/>
        <a:p>
          <a:pPr>
            <a:lnSpc>
              <a:spcPct val="100000"/>
            </a:lnSpc>
          </a:pPr>
          <a:r>
            <a:rPr lang="es-MX" sz="900" strike="noStrike" spc="-1">
              <a:solidFill>
                <a:srgbClr val="000000"/>
              </a:solidFill>
              <a:uFill>
                <a:solidFill>
                  <a:srgbClr val="FFFFFF"/>
                </a:solidFill>
              </a:uFill>
              <a:latin typeface="Arial"/>
            </a:rPr>
            <a:t> </a:t>
          </a:r>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0</xdr:colOff>
      <xdr:row>2</xdr:row>
      <xdr:rowOff>129209</xdr:rowOff>
    </xdr:from>
    <xdr:to>
      <xdr:col>5</xdr:col>
      <xdr:colOff>1165966</xdr:colOff>
      <xdr:row>2</xdr:row>
      <xdr:rowOff>561377</xdr:rowOff>
    </xdr:to>
    <xdr:pic>
      <xdr:nvPicPr>
        <xdr:cNvPr id="7356" name="Imagen 1">
          <a:extLst>
            <a:ext uri="{FF2B5EF4-FFF2-40B4-BE49-F238E27FC236}">
              <a16:creationId xmlns:a16="http://schemas.microsoft.com/office/drawing/2014/main" id="{9C06007E-576B-5A71-73EF-D1848E02F9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84732" y="515731"/>
          <a:ext cx="2509589" cy="43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175160</xdr:colOff>
      <xdr:row>2</xdr:row>
      <xdr:rowOff>0</xdr:rowOff>
    </xdr:from>
    <xdr:to>
      <xdr:col>1</xdr:col>
      <xdr:colOff>227579</xdr:colOff>
      <xdr:row>2</xdr:row>
      <xdr:rowOff>22694</xdr:rowOff>
    </xdr:to>
    <xdr:sp macro="" textlink="">
      <xdr:nvSpPr>
        <xdr:cNvPr id="3" name="CustomShape 1">
          <a:extLst>
            <a:ext uri="{FF2B5EF4-FFF2-40B4-BE49-F238E27FC236}">
              <a16:creationId xmlns:a16="http://schemas.microsoft.com/office/drawing/2014/main" id="{48A74B7A-CA5D-46CB-2EB6-262555F5225D}"/>
            </a:ext>
          </a:extLst>
        </xdr:cNvPr>
        <xdr:cNvSpPr/>
      </xdr:nvSpPr>
      <xdr:spPr>
        <a:xfrm>
          <a:off x="759360" y="333375"/>
          <a:ext cx="21240" cy="128160"/>
        </a:xfrm>
        <a:prstGeom prst="rect">
          <a:avLst/>
        </a:prstGeom>
        <a:noFill/>
        <a:ln w="9360">
          <a:noFill/>
        </a:ln>
      </xdr:spPr>
      <xdr:style>
        <a:lnRef idx="0">
          <a:scrgbClr r="0" g="0" b="0"/>
        </a:lnRef>
        <a:fillRef idx="0">
          <a:scrgbClr r="0" g="0" b="0"/>
        </a:fillRef>
        <a:effectRef idx="0">
          <a:scrgbClr r="0" g="0" b="0"/>
        </a:effectRef>
        <a:fontRef idx="minor"/>
      </xdr:style>
      <xdr:txBody>
        <a:bodyPr wrap="none" lIns="0" tIns="0" rIns="0" bIns="0"/>
        <a:lstStyle/>
        <a:p>
          <a:pPr>
            <a:lnSpc>
              <a:spcPct val="100000"/>
            </a:lnSpc>
          </a:pPr>
          <a:r>
            <a:rPr lang="es-MX" sz="900" strike="noStrike" spc="-1">
              <a:solidFill>
                <a:srgbClr val="000000"/>
              </a:solidFill>
              <a:uFill>
                <a:solidFill>
                  <a:srgbClr val="FFFFFF"/>
                </a:solidFill>
              </a:uFill>
              <a:latin typeface="Arial"/>
            </a:rPr>
            <a:t> </a:t>
          </a:r>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1613646</xdr:colOff>
      <xdr:row>2</xdr:row>
      <xdr:rowOff>109817</xdr:rowOff>
    </xdr:from>
    <xdr:to>
      <xdr:col>7</xdr:col>
      <xdr:colOff>230839</xdr:colOff>
      <xdr:row>2</xdr:row>
      <xdr:rowOff>795617</xdr:rowOff>
    </xdr:to>
    <xdr:pic>
      <xdr:nvPicPr>
        <xdr:cNvPr id="10336" name="Imagen 1">
          <a:extLst>
            <a:ext uri="{FF2B5EF4-FFF2-40B4-BE49-F238E27FC236}">
              <a16:creationId xmlns:a16="http://schemas.microsoft.com/office/drawing/2014/main" id="{6A2CCBA9-4241-D37F-345A-3C0D86520A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21058" y="498288"/>
          <a:ext cx="3682252"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175160</xdr:colOff>
      <xdr:row>2</xdr:row>
      <xdr:rowOff>0</xdr:rowOff>
    </xdr:from>
    <xdr:to>
      <xdr:col>1</xdr:col>
      <xdr:colOff>196400</xdr:colOff>
      <xdr:row>2</xdr:row>
      <xdr:rowOff>128160</xdr:rowOff>
    </xdr:to>
    <xdr:sp macro="" textlink="">
      <xdr:nvSpPr>
        <xdr:cNvPr id="3" name="CustomShape 1">
          <a:extLst>
            <a:ext uri="{FF2B5EF4-FFF2-40B4-BE49-F238E27FC236}">
              <a16:creationId xmlns:a16="http://schemas.microsoft.com/office/drawing/2014/main" id="{B1555834-63EC-F021-BE47-BD3B3AA7D179}"/>
            </a:ext>
          </a:extLst>
        </xdr:cNvPr>
        <xdr:cNvSpPr/>
      </xdr:nvSpPr>
      <xdr:spPr>
        <a:xfrm>
          <a:off x="759360" y="361950"/>
          <a:ext cx="21240" cy="128160"/>
        </a:xfrm>
        <a:prstGeom prst="rect">
          <a:avLst/>
        </a:prstGeom>
        <a:noFill/>
        <a:ln w="9360">
          <a:noFill/>
        </a:ln>
      </xdr:spPr>
      <xdr:style>
        <a:lnRef idx="0">
          <a:scrgbClr r="0" g="0" b="0"/>
        </a:lnRef>
        <a:fillRef idx="0">
          <a:scrgbClr r="0" g="0" b="0"/>
        </a:fillRef>
        <a:effectRef idx="0">
          <a:scrgbClr r="0" g="0" b="0"/>
        </a:effectRef>
        <a:fontRef idx="minor"/>
      </xdr:style>
      <xdr:txBody>
        <a:bodyPr wrap="none" lIns="0" tIns="0" rIns="0" bIns="0"/>
        <a:lstStyle/>
        <a:p>
          <a:pPr>
            <a:lnSpc>
              <a:spcPct val="100000"/>
            </a:lnSpc>
          </a:pPr>
          <a:r>
            <a:rPr lang="es-MX" sz="900" strike="noStrike" spc="-1">
              <a:solidFill>
                <a:srgbClr val="000000"/>
              </a:solidFill>
              <a:uFill>
                <a:solidFill>
                  <a:srgbClr val="FFFFFF"/>
                </a:solidFill>
              </a:uFill>
              <a:latin typeface="Arial"/>
            </a:rPr>
            <a:t> </a:t>
          </a:r>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561"/>
  <sheetViews>
    <sheetView topLeftCell="C14" workbookViewId="0">
      <selection activeCell="G20" sqref="G20"/>
    </sheetView>
  </sheetViews>
  <sheetFormatPr baseColWidth="10" defaultRowHeight="14.5" x14ac:dyDescent="0.35"/>
  <cols>
    <col min="2" max="2" width="6.7265625" customWidth="1"/>
    <col min="3" max="3" width="21.7265625" customWidth="1"/>
    <col min="4" max="6" width="26.1796875" customWidth="1"/>
    <col min="7" max="7" width="90.7265625" customWidth="1"/>
    <col min="14" max="14" width="21.1796875" customWidth="1"/>
  </cols>
  <sheetData>
    <row r="1" spans="2:7" ht="15" thickBot="1" x14ac:dyDescent="0.4"/>
    <row r="2" spans="2:7" ht="31" customHeight="1" thickBot="1" x14ac:dyDescent="0.4">
      <c r="B2" s="103" t="s">
        <v>1488</v>
      </c>
      <c r="C2" s="103" t="s">
        <v>1487</v>
      </c>
      <c r="D2" s="202" t="s">
        <v>1489</v>
      </c>
      <c r="E2" s="203"/>
      <c r="F2" s="204"/>
      <c r="G2" s="103" t="s">
        <v>1490</v>
      </c>
    </row>
    <row r="3" spans="2:7" ht="31" customHeight="1" x14ac:dyDescent="0.35">
      <c r="B3" s="121"/>
      <c r="C3" s="122"/>
      <c r="D3" s="195" t="s">
        <v>1634</v>
      </c>
      <c r="E3" s="195"/>
      <c r="F3" s="195"/>
      <c r="G3" s="123" t="s">
        <v>1635</v>
      </c>
    </row>
    <row r="4" spans="2:7" ht="196" customHeight="1" x14ac:dyDescent="0.35">
      <c r="B4" s="190">
        <v>1</v>
      </c>
      <c r="C4" s="197" t="s">
        <v>1491</v>
      </c>
      <c r="D4" s="200" t="s">
        <v>1501</v>
      </c>
      <c r="E4" s="205"/>
      <c r="F4" s="201"/>
      <c r="G4" s="124" t="s">
        <v>1636</v>
      </c>
    </row>
    <row r="5" spans="2:7" ht="111" customHeight="1" x14ac:dyDescent="0.35">
      <c r="B5" s="191"/>
      <c r="C5" s="197"/>
      <c r="D5" s="184" t="s">
        <v>1502</v>
      </c>
      <c r="E5" s="185"/>
      <c r="F5" s="186"/>
      <c r="G5" s="126" t="s">
        <v>1637</v>
      </c>
    </row>
    <row r="6" spans="2:7" ht="194.25" customHeight="1" x14ac:dyDescent="0.35">
      <c r="B6" s="191"/>
      <c r="C6" s="197"/>
      <c r="D6" s="184" t="s">
        <v>1503</v>
      </c>
      <c r="E6" s="185"/>
      <c r="F6" s="186"/>
      <c r="G6" s="126" t="s">
        <v>1638</v>
      </c>
    </row>
    <row r="7" spans="2:7" ht="193" customHeight="1" x14ac:dyDescent="0.35">
      <c r="B7" s="191"/>
      <c r="C7" s="197"/>
      <c r="D7" s="184" t="s">
        <v>1504</v>
      </c>
      <c r="E7" s="185"/>
      <c r="F7" s="186"/>
      <c r="G7" s="126" t="s">
        <v>1639</v>
      </c>
    </row>
    <row r="8" spans="2:7" ht="188.25" customHeight="1" x14ac:dyDescent="0.35">
      <c r="B8" s="191"/>
      <c r="C8" s="197"/>
      <c r="D8" s="184" t="s">
        <v>1505</v>
      </c>
      <c r="E8" s="185"/>
      <c r="F8" s="186"/>
      <c r="G8" s="126" t="s">
        <v>1640</v>
      </c>
    </row>
    <row r="9" spans="2:7" ht="98.25" customHeight="1" x14ac:dyDescent="0.35">
      <c r="B9" s="191"/>
      <c r="C9" s="197"/>
      <c r="D9" s="184" t="s">
        <v>1506</v>
      </c>
      <c r="E9" s="185"/>
      <c r="F9" s="186"/>
      <c r="G9" s="126" t="s">
        <v>1641</v>
      </c>
    </row>
    <row r="10" spans="2:7" ht="62" x14ac:dyDescent="0.35">
      <c r="B10" s="191"/>
      <c r="C10" s="197"/>
      <c r="D10" s="184" t="s">
        <v>1507</v>
      </c>
      <c r="E10" s="185"/>
      <c r="F10" s="186"/>
      <c r="G10" s="126" t="s">
        <v>1642</v>
      </c>
    </row>
    <row r="11" spans="2:7" ht="62" x14ac:dyDescent="0.35">
      <c r="B11" s="191"/>
      <c r="C11" s="197"/>
      <c r="D11" s="184" t="s">
        <v>1508</v>
      </c>
      <c r="E11" s="185"/>
      <c r="F11" s="186"/>
      <c r="G11" s="126" t="s">
        <v>1643</v>
      </c>
    </row>
    <row r="12" spans="2:7" ht="93" x14ac:dyDescent="0.35">
      <c r="B12" s="191"/>
      <c r="C12" s="197"/>
      <c r="D12" s="184" t="s">
        <v>1509</v>
      </c>
      <c r="E12" s="185"/>
      <c r="F12" s="186"/>
      <c r="G12" s="126" t="s">
        <v>1644</v>
      </c>
    </row>
    <row r="13" spans="2:7" ht="77.5" x14ac:dyDescent="0.35">
      <c r="B13" s="191"/>
      <c r="C13" s="197"/>
      <c r="D13" s="184" t="s">
        <v>1510</v>
      </c>
      <c r="E13" s="185"/>
      <c r="F13" s="186"/>
      <c r="G13" s="126" t="s">
        <v>1645</v>
      </c>
    </row>
    <row r="14" spans="2:7" ht="108.5" x14ac:dyDescent="0.35">
      <c r="B14" s="191"/>
      <c r="C14" s="197"/>
      <c r="D14" s="184" t="s">
        <v>1512</v>
      </c>
      <c r="E14" s="185"/>
      <c r="F14" s="186"/>
      <c r="G14" s="126" t="s">
        <v>1646</v>
      </c>
    </row>
    <row r="15" spans="2:7" ht="46.5" x14ac:dyDescent="0.35">
      <c r="B15" s="191"/>
      <c r="C15" s="197"/>
      <c r="D15" s="184" t="s">
        <v>1515</v>
      </c>
      <c r="E15" s="185"/>
      <c r="F15" s="186"/>
      <c r="G15" s="126" t="s">
        <v>1647</v>
      </c>
    </row>
    <row r="16" spans="2:7" ht="68.25" customHeight="1" x14ac:dyDescent="0.35">
      <c r="B16" s="191"/>
      <c r="C16" s="197"/>
      <c r="D16" s="184" t="s">
        <v>1516</v>
      </c>
      <c r="E16" s="185"/>
      <c r="F16" s="186"/>
      <c r="G16" s="126" t="s">
        <v>1648</v>
      </c>
    </row>
    <row r="17" spans="2:7" ht="62" x14ac:dyDescent="0.35">
      <c r="B17" s="191"/>
      <c r="C17" s="197"/>
      <c r="D17" s="180" t="s">
        <v>1517</v>
      </c>
      <c r="E17" s="206" t="s">
        <v>1521</v>
      </c>
      <c r="F17" s="186"/>
      <c r="G17" s="126" t="s">
        <v>1649</v>
      </c>
    </row>
    <row r="18" spans="2:7" ht="77.5" x14ac:dyDescent="0.35">
      <c r="B18" s="191"/>
      <c r="C18" s="197"/>
      <c r="D18" s="181"/>
      <c r="E18" s="206" t="s">
        <v>1822</v>
      </c>
      <c r="F18" s="186"/>
      <c r="G18" s="179" t="s">
        <v>1650</v>
      </c>
    </row>
    <row r="19" spans="2:7" ht="62" x14ac:dyDescent="0.35">
      <c r="B19" s="191"/>
      <c r="C19" s="197"/>
      <c r="D19" s="181"/>
      <c r="E19" s="206" t="s">
        <v>1823</v>
      </c>
      <c r="F19" s="186"/>
      <c r="G19" s="126" t="s">
        <v>1651</v>
      </c>
    </row>
    <row r="20" spans="2:7" ht="62" x14ac:dyDescent="0.35">
      <c r="B20" s="191"/>
      <c r="C20" s="197"/>
      <c r="D20" s="181"/>
      <c r="E20" s="206" t="s">
        <v>1824</v>
      </c>
      <c r="F20" s="186"/>
      <c r="G20" s="126" t="s">
        <v>1652</v>
      </c>
    </row>
    <row r="21" spans="2:7" ht="31" x14ac:dyDescent="0.35">
      <c r="B21" s="191"/>
      <c r="C21" s="197"/>
      <c r="D21" s="182"/>
      <c r="E21" s="184" t="s">
        <v>1522</v>
      </c>
      <c r="F21" s="186"/>
      <c r="G21" s="126" t="s">
        <v>1653</v>
      </c>
    </row>
    <row r="22" spans="2:7" ht="124" x14ac:dyDescent="0.35">
      <c r="B22" s="191"/>
      <c r="C22" s="197"/>
      <c r="D22" s="193" t="s">
        <v>1518</v>
      </c>
      <c r="E22" s="184" t="s">
        <v>1523</v>
      </c>
      <c r="F22" s="186"/>
      <c r="G22" s="126" t="s">
        <v>1654</v>
      </c>
    </row>
    <row r="23" spans="2:7" ht="62" x14ac:dyDescent="0.35">
      <c r="B23" s="191"/>
      <c r="C23" s="197"/>
      <c r="D23" s="194"/>
      <c r="E23" s="184" t="s">
        <v>102</v>
      </c>
      <c r="F23" s="186"/>
      <c r="G23" s="126" t="s">
        <v>1655</v>
      </c>
    </row>
    <row r="24" spans="2:7" ht="77.5" x14ac:dyDescent="0.35">
      <c r="B24" s="191"/>
      <c r="C24" s="197"/>
      <c r="D24" s="194"/>
      <c r="E24" s="184" t="s">
        <v>1524</v>
      </c>
      <c r="F24" s="186"/>
      <c r="G24" s="126" t="s">
        <v>1656</v>
      </c>
    </row>
    <row r="25" spans="2:7" ht="77.5" x14ac:dyDescent="0.35">
      <c r="B25" s="191"/>
      <c r="C25" s="197"/>
      <c r="D25" s="194"/>
      <c r="E25" s="184" t="s">
        <v>104</v>
      </c>
      <c r="F25" s="186"/>
      <c r="G25" s="126" t="s">
        <v>1657</v>
      </c>
    </row>
    <row r="26" spans="2:7" ht="77.5" x14ac:dyDescent="0.35">
      <c r="B26" s="191"/>
      <c r="C26" s="197"/>
      <c r="D26" s="194"/>
      <c r="E26" s="184" t="s">
        <v>1525</v>
      </c>
      <c r="F26" s="186"/>
      <c r="G26" s="126" t="s">
        <v>1658</v>
      </c>
    </row>
    <row r="27" spans="2:7" ht="93" x14ac:dyDescent="0.35">
      <c r="B27" s="191"/>
      <c r="C27" s="197"/>
      <c r="D27" s="194"/>
      <c r="E27" s="184" t="s">
        <v>1507</v>
      </c>
      <c r="F27" s="186"/>
      <c r="G27" s="126" t="s">
        <v>1659</v>
      </c>
    </row>
    <row r="28" spans="2:7" ht="93" x14ac:dyDescent="0.35">
      <c r="B28" s="191"/>
      <c r="C28" s="197"/>
      <c r="D28" s="194"/>
      <c r="E28" s="184" t="s">
        <v>1526</v>
      </c>
      <c r="F28" s="186"/>
      <c r="G28" s="126" t="s">
        <v>1660</v>
      </c>
    </row>
    <row r="29" spans="2:7" ht="93" x14ac:dyDescent="0.35">
      <c r="B29" s="191"/>
      <c r="C29" s="197"/>
      <c r="D29" s="195"/>
      <c r="E29" s="184" t="s">
        <v>107</v>
      </c>
      <c r="F29" s="186"/>
      <c r="G29" s="126" t="s">
        <v>1661</v>
      </c>
    </row>
    <row r="30" spans="2:7" ht="77.5" x14ac:dyDescent="0.35">
      <c r="B30" s="191"/>
      <c r="C30" s="197"/>
      <c r="D30" s="184" t="s">
        <v>1519</v>
      </c>
      <c r="E30" s="185"/>
      <c r="F30" s="186"/>
      <c r="G30" s="126" t="s">
        <v>1662</v>
      </c>
    </row>
    <row r="31" spans="2:7" ht="55" customHeight="1" x14ac:dyDescent="0.35">
      <c r="B31" s="191"/>
      <c r="C31" s="197"/>
      <c r="D31" s="183" t="s">
        <v>1520</v>
      </c>
      <c r="E31" s="183"/>
      <c r="F31" s="183"/>
      <c r="G31" s="126" t="s">
        <v>1663</v>
      </c>
    </row>
    <row r="32" spans="2:7" ht="77.5" x14ac:dyDescent="0.35">
      <c r="B32" s="191"/>
      <c r="C32" s="197"/>
      <c r="D32" s="184" t="s">
        <v>1513</v>
      </c>
      <c r="E32" s="185"/>
      <c r="F32" s="186"/>
      <c r="G32" s="126" t="s">
        <v>1664</v>
      </c>
    </row>
    <row r="33" spans="2:7" ht="62" x14ac:dyDescent="0.35">
      <c r="B33" s="191"/>
      <c r="C33" s="197"/>
      <c r="D33" s="184" t="s">
        <v>1514</v>
      </c>
      <c r="E33" s="185"/>
      <c r="F33" s="186"/>
      <c r="G33" s="126" t="s">
        <v>1665</v>
      </c>
    </row>
    <row r="34" spans="2:7" ht="230.25" customHeight="1" x14ac:dyDescent="0.35">
      <c r="B34" s="192">
        <v>2</v>
      </c>
      <c r="C34" s="182" t="s">
        <v>1492</v>
      </c>
      <c r="D34" s="194" t="s">
        <v>1527</v>
      </c>
      <c r="E34" s="200" t="s">
        <v>1532</v>
      </c>
      <c r="F34" s="201"/>
      <c r="G34" s="198" t="s">
        <v>1630</v>
      </c>
    </row>
    <row r="35" spans="2:7" ht="19" customHeight="1" x14ac:dyDescent="0.35">
      <c r="B35" s="196"/>
      <c r="C35" s="197"/>
      <c r="D35" s="194"/>
      <c r="E35" s="184" t="s">
        <v>1533</v>
      </c>
      <c r="F35" s="186"/>
      <c r="G35" s="198"/>
    </row>
    <row r="36" spans="2:7" ht="17.25" customHeight="1" x14ac:dyDescent="0.35">
      <c r="B36" s="196"/>
      <c r="C36" s="197"/>
      <c r="D36" s="194"/>
      <c r="E36" s="184" t="s">
        <v>1534</v>
      </c>
      <c r="F36" s="186"/>
      <c r="G36" s="198"/>
    </row>
    <row r="37" spans="2:7" ht="18" customHeight="1" x14ac:dyDescent="0.35">
      <c r="B37" s="196"/>
      <c r="C37" s="197"/>
      <c r="D37" s="194"/>
      <c r="E37" s="184" t="s">
        <v>1535</v>
      </c>
      <c r="F37" s="186"/>
      <c r="G37" s="198"/>
    </row>
    <row r="38" spans="2:7" ht="15.5" x14ac:dyDescent="0.35">
      <c r="B38" s="196"/>
      <c r="C38" s="197"/>
      <c r="D38" s="195"/>
      <c r="E38" s="184" t="s">
        <v>1536</v>
      </c>
      <c r="F38" s="186"/>
      <c r="G38" s="199"/>
    </row>
    <row r="39" spans="2:7" ht="154" customHeight="1" x14ac:dyDescent="0.35">
      <c r="B39" s="196"/>
      <c r="C39" s="197"/>
      <c r="D39" s="184" t="s">
        <v>1528</v>
      </c>
      <c r="E39" s="185"/>
      <c r="F39" s="186"/>
      <c r="G39" s="126" t="s">
        <v>1666</v>
      </c>
    </row>
    <row r="40" spans="2:7" ht="75" customHeight="1" x14ac:dyDescent="0.35">
      <c r="B40" s="196"/>
      <c r="C40" s="197"/>
      <c r="D40" s="184" t="s">
        <v>1529</v>
      </c>
      <c r="E40" s="185"/>
      <c r="F40" s="186"/>
      <c r="G40" s="126" t="s">
        <v>1667</v>
      </c>
    </row>
    <row r="41" spans="2:7" ht="215.25" customHeight="1" x14ac:dyDescent="0.35">
      <c r="B41" s="196"/>
      <c r="C41" s="197"/>
      <c r="D41" s="184" t="s">
        <v>1530</v>
      </c>
      <c r="E41" s="185"/>
      <c r="F41" s="186"/>
      <c r="G41" s="126" t="s">
        <v>1668</v>
      </c>
    </row>
    <row r="42" spans="2:7" ht="64" customHeight="1" x14ac:dyDescent="0.35">
      <c r="B42" s="196">
        <v>3</v>
      </c>
      <c r="C42" s="197" t="s">
        <v>1493</v>
      </c>
      <c r="D42" s="184" t="s">
        <v>1537</v>
      </c>
      <c r="E42" s="185"/>
      <c r="F42" s="186"/>
      <c r="G42" s="126" t="s">
        <v>1669</v>
      </c>
    </row>
    <row r="43" spans="2:7" ht="46.5" x14ac:dyDescent="0.35">
      <c r="B43" s="196"/>
      <c r="C43" s="197"/>
      <c r="D43" s="184" t="s">
        <v>1538</v>
      </c>
      <c r="E43" s="185"/>
      <c r="F43" s="186"/>
      <c r="G43" s="126" t="s">
        <v>1670</v>
      </c>
    </row>
    <row r="44" spans="2:7" ht="62" x14ac:dyDescent="0.35">
      <c r="B44" s="196"/>
      <c r="C44" s="197"/>
      <c r="D44" s="184" t="s">
        <v>1539</v>
      </c>
      <c r="E44" s="185"/>
      <c r="F44" s="186"/>
      <c r="G44" s="126" t="s">
        <v>1671</v>
      </c>
    </row>
    <row r="45" spans="2:7" ht="46.5" x14ac:dyDescent="0.35">
      <c r="B45" s="196"/>
      <c r="C45" s="197"/>
      <c r="D45" s="184" t="s">
        <v>1540</v>
      </c>
      <c r="E45" s="185"/>
      <c r="F45" s="186"/>
      <c r="G45" s="126" t="s">
        <v>1672</v>
      </c>
    </row>
    <row r="46" spans="2:7" ht="62" x14ac:dyDescent="0.35">
      <c r="B46" s="196"/>
      <c r="C46" s="197"/>
      <c r="D46" s="184" t="s">
        <v>1541</v>
      </c>
      <c r="E46" s="185"/>
      <c r="F46" s="186"/>
      <c r="G46" s="126" t="s">
        <v>1673</v>
      </c>
    </row>
    <row r="47" spans="2:7" ht="124" x14ac:dyDescent="0.35">
      <c r="B47" s="196"/>
      <c r="C47" s="197"/>
      <c r="D47" s="184" t="s">
        <v>1542</v>
      </c>
      <c r="E47" s="185"/>
      <c r="F47" s="186"/>
      <c r="G47" s="126" t="s">
        <v>1674</v>
      </c>
    </row>
    <row r="48" spans="2:7" ht="62" x14ac:dyDescent="0.35">
      <c r="B48" s="196"/>
      <c r="C48" s="197"/>
      <c r="D48" s="184" t="s">
        <v>1543</v>
      </c>
      <c r="E48" s="185"/>
      <c r="F48" s="186"/>
      <c r="G48" s="126" t="s">
        <v>1675</v>
      </c>
    </row>
    <row r="49" spans="2:7" ht="46.5" x14ac:dyDescent="0.35">
      <c r="B49" s="196"/>
      <c r="C49" s="197"/>
      <c r="D49" s="184" t="s">
        <v>1544</v>
      </c>
      <c r="E49" s="185"/>
      <c r="F49" s="186"/>
      <c r="G49" s="126" t="s">
        <v>1676</v>
      </c>
    </row>
    <row r="50" spans="2:7" ht="62" x14ac:dyDescent="0.35">
      <c r="B50" s="196"/>
      <c r="C50" s="197"/>
      <c r="D50" s="184" t="s">
        <v>1545</v>
      </c>
      <c r="E50" s="185"/>
      <c r="F50" s="186"/>
      <c r="G50" s="126" t="s">
        <v>1677</v>
      </c>
    </row>
    <row r="51" spans="2:7" ht="46.5" x14ac:dyDescent="0.35">
      <c r="B51" s="196"/>
      <c r="C51" s="197"/>
      <c r="D51" s="184" t="s">
        <v>1546</v>
      </c>
      <c r="E51" s="185"/>
      <c r="F51" s="186"/>
      <c r="G51" s="126" t="s">
        <v>1678</v>
      </c>
    </row>
    <row r="52" spans="2:7" ht="68.25" customHeight="1" x14ac:dyDescent="0.35">
      <c r="B52" s="196"/>
      <c r="C52" s="197"/>
      <c r="D52" s="193" t="s">
        <v>1564</v>
      </c>
      <c r="E52" s="184" t="s">
        <v>1547</v>
      </c>
      <c r="F52" s="186"/>
      <c r="G52" s="126" t="s">
        <v>1679</v>
      </c>
    </row>
    <row r="53" spans="2:7" ht="62" x14ac:dyDescent="0.35">
      <c r="B53" s="196"/>
      <c r="C53" s="197"/>
      <c r="D53" s="194"/>
      <c r="E53" s="184" t="s">
        <v>1548</v>
      </c>
      <c r="F53" s="186"/>
      <c r="G53" s="126" t="s">
        <v>1680</v>
      </c>
    </row>
    <row r="54" spans="2:7" ht="62" x14ac:dyDescent="0.35">
      <c r="B54" s="196"/>
      <c r="C54" s="197"/>
      <c r="D54" s="194"/>
      <c r="E54" s="184" t="s">
        <v>1549</v>
      </c>
      <c r="F54" s="186"/>
      <c r="G54" s="126" t="s">
        <v>1681</v>
      </c>
    </row>
    <row r="55" spans="2:7" ht="15.5" x14ac:dyDescent="0.35">
      <c r="B55" s="196"/>
      <c r="C55" s="197"/>
      <c r="D55" s="195"/>
      <c r="E55" s="184" t="s">
        <v>1550</v>
      </c>
      <c r="F55" s="186"/>
      <c r="G55" s="126" t="s">
        <v>1631</v>
      </c>
    </row>
    <row r="56" spans="2:7" ht="69" customHeight="1" x14ac:dyDescent="0.35">
      <c r="B56" s="196"/>
      <c r="C56" s="197"/>
      <c r="D56" s="184" t="s">
        <v>1571</v>
      </c>
      <c r="E56" s="185"/>
      <c r="F56" s="186"/>
      <c r="G56" s="126" t="s">
        <v>1682</v>
      </c>
    </row>
    <row r="57" spans="2:7" ht="69" customHeight="1" x14ac:dyDescent="0.35">
      <c r="B57" s="196"/>
      <c r="C57" s="197"/>
      <c r="D57" s="184" t="s">
        <v>1551</v>
      </c>
      <c r="E57" s="185"/>
      <c r="F57" s="186"/>
      <c r="G57" s="126" t="s">
        <v>1683</v>
      </c>
    </row>
    <row r="58" spans="2:7" ht="188.25" customHeight="1" x14ac:dyDescent="0.35">
      <c r="B58" s="196"/>
      <c r="C58" s="197"/>
      <c r="D58" s="184" t="s">
        <v>1760</v>
      </c>
      <c r="E58" s="185"/>
      <c r="F58" s="186"/>
      <c r="G58" s="126" t="s">
        <v>1764</v>
      </c>
    </row>
    <row r="59" spans="2:7" ht="48" customHeight="1" x14ac:dyDescent="0.35">
      <c r="B59" s="196">
        <v>4</v>
      </c>
      <c r="C59" s="197" t="s">
        <v>1494</v>
      </c>
      <c r="D59" s="184" t="s">
        <v>1552</v>
      </c>
      <c r="E59" s="185"/>
      <c r="F59" s="186"/>
      <c r="G59" s="126" t="s">
        <v>1684</v>
      </c>
    </row>
    <row r="60" spans="2:7" ht="108.5" x14ac:dyDescent="0.35">
      <c r="B60" s="196"/>
      <c r="C60" s="197"/>
      <c r="D60" s="184" t="s">
        <v>1553</v>
      </c>
      <c r="E60" s="185"/>
      <c r="F60" s="186"/>
      <c r="G60" s="126" t="s">
        <v>1685</v>
      </c>
    </row>
    <row r="61" spans="2:7" ht="62" x14ac:dyDescent="0.35">
      <c r="B61" s="196"/>
      <c r="C61" s="197"/>
      <c r="D61" s="184" t="s">
        <v>1554</v>
      </c>
      <c r="E61" s="185"/>
      <c r="F61" s="186"/>
      <c r="G61" s="126" t="s">
        <v>1686</v>
      </c>
    </row>
    <row r="62" spans="2:7" ht="46.5" x14ac:dyDescent="0.35">
      <c r="B62" s="196"/>
      <c r="C62" s="197"/>
      <c r="D62" s="184" t="s">
        <v>1555</v>
      </c>
      <c r="E62" s="185"/>
      <c r="F62" s="186"/>
      <c r="G62" s="126" t="s">
        <v>1687</v>
      </c>
    </row>
    <row r="63" spans="2:7" ht="77.5" x14ac:dyDescent="0.35">
      <c r="B63" s="196"/>
      <c r="C63" s="197"/>
      <c r="D63" s="184" t="s">
        <v>1556</v>
      </c>
      <c r="E63" s="185"/>
      <c r="F63" s="186"/>
      <c r="G63" s="126" t="s">
        <v>1688</v>
      </c>
    </row>
    <row r="64" spans="2:7" ht="77.5" x14ac:dyDescent="0.35">
      <c r="B64" s="196"/>
      <c r="C64" s="197"/>
      <c r="D64" s="184" t="s">
        <v>1557</v>
      </c>
      <c r="E64" s="185"/>
      <c r="F64" s="186"/>
      <c r="G64" s="126" t="s">
        <v>1689</v>
      </c>
    </row>
    <row r="65" spans="2:7" ht="62" x14ac:dyDescent="0.35">
      <c r="B65" s="196"/>
      <c r="C65" s="197"/>
      <c r="D65" s="184" t="s">
        <v>1558</v>
      </c>
      <c r="E65" s="185"/>
      <c r="F65" s="186"/>
      <c r="G65" s="126" t="s">
        <v>1690</v>
      </c>
    </row>
    <row r="66" spans="2:7" ht="133" customHeight="1" x14ac:dyDescent="0.35">
      <c r="B66" s="196">
        <v>5</v>
      </c>
      <c r="C66" s="197" t="s">
        <v>1495</v>
      </c>
      <c r="D66" s="184" t="s">
        <v>1559</v>
      </c>
      <c r="E66" s="185"/>
      <c r="F66" s="186"/>
      <c r="G66" s="126" t="s">
        <v>1691</v>
      </c>
    </row>
    <row r="67" spans="2:7" ht="87" customHeight="1" x14ac:dyDescent="0.35">
      <c r="B67" s="196"/>
      <c r="C67" s="197"/>
      <c r="D67" s="184" t="s">
        <v>1560</v>
      </c>
      <c r="E67" s="185"/>
      <c r="F67" s="186"/>
      <c r="G67" s="126" t="s">
        <v>1692</v>
      </c>
    </row>
    <row r="68" spans="2:7" ht="129" customHeight="1" x14ac:dyDescent="0.35">
      <c r="B68" s="196"/>
      <c r="C68" s="197"/>
      <c r="D68" s="193" t="s">
        <v>1561</v>
      </c>
      <c r="E68" s="184" t="s">
        <v>1562</v>
      </c>
      <c r="F68" s="186"/>
      <c r="G68" s="126" t="s">
        <v>1693</v>
      </c>
    </row>
    <row r="69" spans="2:7" ht="93" x14ac:dyDescent="0.35">
      <c r="B69" s="196"/>
      <c r="C69" s="197"/>
      <c r="D69" s="195"/>
      <c r="E69" s="184" t="s">
        <v>86</v>
      </c>
      <c r="F69" s="186"/>
      <c r="G69" s="126" t="s">
        <v>1694</v>
      </c>
    </row>
    <row r="70" spans="2:7" ht="88" customHeight="1" x14ac:dyDescent="0.35">
      <c r="B70" s="196"/>
      <c r="C70" s="197"/>
      <c r="D70" s="184" t="s">
        <v>1545</v>
      </c>
      <c r="E70" s="185"/>
      <c r="F70" s="186"/>
      <c r="G70" s="126" t="s">
        <v>1695</v>
      </c>
    </row>
    <row r="71" spans="2:7" ht="22" customHeight="1" x14ac:dyDescent="0.35">
      <c r="B71" s="196"/>
      <c r="C71" s="197"/>
      <c r="D71" s="184" t="s">
        <v>1546</v>
      </c>
      <c r="E71" s="185"/>
      <c r="F71" s="186"/>
      <c r="G71" s="126" t="s">
        <v>1632</v>
      </c>
    </row>
    <row r="72" spans="2:7" ht="81" customHeight="1" x14ac:dyDescent="0.35">
      <c r="B72" s="196"/>
      <c r="C72" s="197"/>
      <c r="D72" s="193" t="s">
        <v>1563</v>
      </c>
      <c r="E72" s="184" t="s">
        <v>1565</v>
      </c>
      <c r="F72" s="186"/>
      <c r="G72" s="126" t="s">
        <v>1696</v>
      </c>
    </row>
    <row r="73" spans="2:7" ht="62" x14ac:dyDescent="0.35">
      <c r="B73" s="196"/>
      <c r="C73" s="197"/>
      <c r="D73" s="194"/>
      <c r="E73" s="184" t="s">
        <v>1566</v>
      </c>
      <c r="F73" s="186"/>
      <c r="G73" s="126" t="s">
        <v>1697</v>
      </c>
    </row>
    <row r="74" spans="2:7" ht="62" x14ac:dyDescent="0.35">
      <c r="B74" s="196"/>
      <c r="C74" s="197"/>
      <c r="D74" s="194"/>
      <c r="E74" s="184" t="s">
        <v>1567</v>
      </c>
      <c r="F74" s="186"/>
      <c r="G74" s="126" t="s">
        <v>1698</v>
      </c>
    </row>
    <row r="75" spans="2:7" ht="15.5" x14ac:dyDescent="0.35">
      <c r="B75" s="196"/>
      <c r="C75" s="197"/>
      <c r="D75" s="195"/>
      <c r="E75" s="184" t="s">
        <v>1568</v>
      </c>
      <c r="F75" s="186"/>
      <c r="G75" s="126" t="s">
        <v>1631</v>
      </c>
    </row>
    <row r="76" spans="2:7" ht="64" customHeight="1" x14ac:dyDescent="0.35">
      <c r="B76" s="196"/>
      <c r="C76" s="197"/>
      <c r="D76" s="184" t="s">
        <v>1570</v>
      </c>
      <c r="E76" s="185"/>
      <c r="F76" s="186"/>
      <c r="G76" s="126" t="s">
        <v>1699</v>
      </c>
    </row>
    <row r="77" spans="2:7" ht="110.25" customHeight="1" x14ac:dyDescent="0.35">
      <c r="B77" s="196"/>
      <c r="C77" s="197"/>
      <c r="D77" s="184" t="s">
        <v>1572</v>
      </c>
      <c r="E77" s="185"/>
      <c r="F77" s="186"/>
      <c r="G77" s="126" t="s">
        <v>1700</v>
      </c>
    </row>
    <row r="78" spans="2:7" ht="110.25" customHeight="1" x14ac:dyDescent="0.35">
      <c r="B78" s="196"/>
      <c r="C78" s="197"/>
      <c r="D78" s="184" t="s">
        <v>1573</v>
      </c>
      <c r="E78" s="185"/>
      <c r="F78" s="186"/>
      <c r="G78" s="126" t="s">
        <v>1701</v>
      </c>
    </row>
    <row r="79" spans="2:7" ht="197.25" customHeight="1" x14ac:dyDescent="0.35">
      <c r="B79" s="196"/>
      <c r="C79" s="197"/>
      <c r="D79" s="184" t="s">
        <v>1760</v>
      </c>
      <c r="E79" s="185"/>
      <c r="F79" s="186"/>
      <c r="G79" s="126" t="s">
        <v>1765</v>
      </c>
    </row>
    <row r="80" spans="2:7" ht="76" customHeight="1" x14ac:dyDescent="0.35">
      <c r="B80" s="196">
        <v>6</v>
      </c>
      <c r="C80" s="197" t="s">
        <v>1496</v>
      </c>
      <c r="D80" s="184" t="s">
        <v>1574</v>
      </c>
      <c r="E80" s="185"/>
      <c r="F80" s="186"/>
      <c r="G80" s="126" t="s">
        <v>1702</v>
      </c>
    </row>
    <row r="81" spans="2:7" ht="53.25" customHeight="1" x14ac:dyDescent="0.35">
      <c r="B81" s="196"/>
      <c r="C81" s="197"/>
      <c r="D81" s="184" t="s">
        <v>1561</v>
      </c>
      <c r="E81" s="185"/>
      <c r="F81" s="186"/>
      <c r="G81" s="126" t="s">
        <v>1703</v>
      </c>
    </row>
    <row r="82" spans="2:7" ht="74.25" customHeight="1" x14ac:dyDescent="0.35">
      <c r="B82" s="196"/>
      <c r="C82" s="197"/>
      <c r="D82" s="184" t="s">
        <v>1575</v>
      </c>
      <c r="E82" s="185"/>
      <c r="F82" s="186"/>
      <c r="G82" s="126" t="s">
        <v>1704</v>
      </c>
    </row>
    <row r="83" spans="2:7" ht="46.5" x14ac:dyDescent="0.35">
      <c r="B83" s="196"/>
      <c r="C83" s="197"/>
      <c r="D83" s="184" t="s">
        <v>1576</v>
      </c>
      <c r="E83" s="185"/>
      <c r="F83" s="186"/>
      <c r="G83" s="126" t="s">
        <v>1705</v>
      </c>
    </row>
    <row r="84" spans="2:7" ht="46.5" x14ac:dyDescent="0.35">
      <c r="B84" s="196"/>
      <c r="C84" s="197"/>
      <c r="D84" s="184" t="s">
        <v>1577</v>
      </c>
      <c r="E84" s="185"/>
      <c r="F84" s="186"/>
      <c r="G84" s="126" t="s">
        <v>1705</v>
      </c>
    </row>
    <row r="85" spans="2:7" ht="46.5" x14ac:dyDescent="0.35">
      <c r="B85" s="196"/>
      <c r="C85" s="197"/>
      <c r="D85" s="184" t="s">
        <v>1578</v>
      </c>
      <c r="E85" s="185"/>
      <c r="F85" s="186"/>
      <c r="G85" s="126" t="s">
        <v>1705</v>
      </c>
    </row>
    <row r="86" spans="2:7" ht="62" x14ac:dyDescent="0.35">
      <c r="B86" s="196"/>
      <c r="C86" s="197"/>
      <c r="D86" s="184" t="s">
        <v>1579</v>
      </c>
      <c r="E86" s="185"/>
      <c r="F86" s="186"/>
      <c r="G86" s="126" t="s">
        <v>1706</v>
      </c>
    </row>
    <row r="87" spans="2:7" ht="62" x14ac:dyDescent="0.35">
      <c r="B87" s="190">
        <v>7</v>
      </c>
      <c r="C87" s="180" t="s">
        <v>1497</v>
      </c>
      <c r="D87" s="184" t="s">
        <v>1580</v>
      </c>
      <c r="E87" s="185"/>
      <c r="F87" s="186"/>
      <c r="G87" s="126" t="s">
        <v>1707</v>
      </c>
    </row>
    <row r="88" spans="2:7" ht="62" x14ac:dyDescent="0.35">
      <c r="B88" s="191"/>
      <c r="C88" s="181"/>
      <c r="D88" s="184" t="s">
        <v>1581</v>
      </c>
      <c r="E88" s="185"/>
      <c r="F88" s="186"/>
      <c r="G88" s="126" t="s">
        <v>1708</v>
      </c>
    </row>
    <row r="89" spans="2:7" ht="62" x14ac:dyDescent="0.35">
      <c r="B89" s="191"/>
      <c r="C89" s="181"/>
      <c r="D89" s="184" t="s">
        <v>1582</v>
      </c>
      <c r="E89" s="185"/>
      <c r="F89" s="186"/>
      <c r="G89" s="126" t="s">
        <v>1709</v>
      </c>
    </row>
    <row r="90" spans="2:7" ht="62" x14ac:dyDescent="0.35">
      <c r="B90" s="191"/>
      <c r="C90" s="181"/>
      <c r="D90" s="184" t="s">
        <v>1581</v>
      </c>
      <c r="E90" s="185"/>
      <c r="F90" s="186"/>
      <c r="G90" s="126" t="s">
        <v>1710</v>
      </c>
    </row>
    <row r="91" spans="2:7" ht="62" x14ac:dyDescent="0.35">
      <c r="B91" s="191"/>
      <c r="C91" s="181"/>
      <c r="D91" s="184" t="s">
        <v>1583</v>
      </c>
      <c r="E91" s="185"/>
      <c r="F91" s="186"/>
      <c r="G91" s="126" t="s">
        <v>1711</v>
      </c>
    </row>
    <row r="92" spans="2:7" ht="62" x14ac:dyDescent="0.35">
      <c r="B92" s="191"/>
      <c r="C92" s="181"/>
      <c r="D92" s="184" t="s">
        <v>1581</v>
      </c>
      <c r="E92" s="185"/>
      <c r="F92" s="186"/>
      <c r="G92" s="126" t="s">
        <v>1712</v>
      </c>
    </row>
    <row r="93" spans="2:7" ht="62" x14ac:dyDescent="0.35">
      <c r="B93" s="191"/>
      <c r="C93" s="181"/>
      <c r="D93" s="184" t="s">
        <v>1584</v>
      </c>
      <c r="E93" s="185"/>
      <c r="F93" s="186"/>
      <c r="G93" s="126" t="s">
        <v>1713</v>
      </c>
    </row>
    <row r="94" spans="2:7" ht="62" x14ac:dyDescent="0.35">
      <c r="B94" s="191"/>
      <c r="C94" s="181"/>
      <c r="D94" s="184" t="s">
        <v>1581</v>
      </c>
      <c r="E94" s="185"/>
      <c r="F94" s="186"/>
      <c r="G94" s="126" t="s">
        <v>1714</v>
      </c>
    </row>
    <row r="95" spans="2:7" ht="62" x14ac:dyDescent="0.35">
      <c r="B95" s="191"/>
      <c r="C95" s="181"/>
      <c r="D95" s="184" t="s">
        <v>1585</v>
      </c>
      <c r="E95" s="185"/>
      <c r="F95" s="186"/>
      <c r="G95" s="126" t="s">
        <v>1715</v>
      </c>
    </row>
    <row r="96" spans="2:7" ht="62" x14ac:dyDescent="0.35">
      <c r="B96" s="191"/>
      <c r="C96" s="181"/>
      <c r="D96" s="184" t="s">
        <v>1581</v>
      </c>
      <c r="E96" s="185"/>
      <c r="F96" s="186"/>
      <c r="G96" s="126" t="s">
        <v>1716</v>
      </c>
    </row>
    <row r="97" spans="2:7" ht="62" x14ac:dyDescent="0.35">
      <c r="B97" s="191"/>
      <c r="C97" s="181"/>
      <c r="D97" s="184" t="s">
        <v>1586</v>
      </c>
      <c r="E97" s="185"/>
      <c r="F97" s="186"/>
      <c r="G97" s="126" t="s">
        <v>1717</v>
      </c>
    </row>
    <row r="98" spans="2:7" ht="62" x14ac:dyDescent="0.35">
      <c r="B98" s="191"/>
      <c r="C98" s="181"/>
      <c r="D98" s="184" t="s">
        <v>1581</v>
      </c>
      <c r="E98" s="185"/>
      <c r="F98" s="186"/>
      <c r="G98" s="126" t="s">
        <v>1718</v>
      </c>
    </row>
    <row r="99" spans="2:7" ht="77.5" x14ac:dyDescent="0.35">
      <c r="B99" s="192"/>
      <c r="C99" s="182"/>
      <c r="D99" s="184" t="s">
        <v>1587</v>
      </c>
      <c r="E99" s="185"/>
      <c r="F99" s="186"/>
      <c r="G99" s="126" t="s">
        <v>1719</v>
      </c>
    </row>
    <row r="100" spans="2:7" ht="93" x14ac:dyDescent="0.35">
      <c r="B100" s="196">
        <v>8</v>
      </c>
      <c r="C100" s="197" t="s">
        <v>1498</v>
      </c>
      <c r="D100" s="184" t="s">
        <v>1588</v>
      </c>
      <c r="E100" s="185"/>
      <c r="F100" s="186"/>
      <c r="G100" s="126" t="s">
        <v>1720</v>
      </c>
    </row>
    <row r="101" spans="2:7" ht="46.5" x14ac:dyDescent="0.35">
      <c r="B101" s="196"/>
      <c r="C101" s="197"/>
      <c r="D101" s="184" t="s">
        <v>1589</v>
      </c>
      <c r="E101" s="185"/>
      <c r="F101" s="186"/>
      <c r="G101" s="126" t="s">
        <v>1721</v>
      </c>
    </row>
    <row r="102" spans="2:7" ht="46.5" x14ac:dyDescent="0.35">
      <c r="B102" s="196"/>
      <c r="C102" s="197"/>
      <c r="D102" s="184" t="s">
        <v>1590</v>
      </c>
      <c r="E102" s="185"/>
      <c r="F102" s="186"/>
      <c r="G102" s="126" t="s">
        <v>1722</v>
      </c>
    </row>
    <row r="103" spans="2:7" ht="77.5" x14ac:dyDescent="0.35">
      <c r="B103" s="196"/>
      <c r="C103" s="197"/>
      <c r="D103" s="184" t="s">
        <v>1629</v>
      </c>
      <c r="E103" s="185"/>
      <c r="F103" s="186"/>
      <c r="G103" s="126" t="s">
        <v>1723</v>
      </c>
    </row>
    <row r="104" spans="2:7" ht="77.5" x14ac:dyDescent="0.35">
      <c r="B104" s="196"/>
      <c r="C104" s="197"/>
      <c r="D104" s="184" t="s">
        <v>1591</v>
      </c>
      <c r="E104" s="185"/>
      <c r="F104" s="186"/>
      <c r="G104" s="126" t="s">
        <v>1724</v>
      </c>
    </row>
    <row r="105" spans="2:7" ht="62" x14ac:dyDescent="0.35">
      <c r="B105" s="196">
        <v>9</v>
      </c>
      <c r="C105" s="197" t="s">
        <v>1499</v>
      </c>
      <c r="D105" s="193" t="s">
        <v>1592</v>
      </c>
      <c r="E105" s="184" t="s">
        <v>1593</v>
      </c>
      <c r="F105" s="186"/>
      <c r="G105" s="126" t="s">
        <v>1725</v>
      </c>
    </row>
    <row r="106" spans="2:7" ht="46.5" x14ac:dyDescent="0.35">
      <c r="B106" s="196"/>
      <c r="C106" s="197"/>
      <c r="D106" s="194"/>
      <c r="E106" s="184" t="s">
        <v>74</v>
      </c>
      <c r="F106" s="186"/>
      <c r="G106" s="126" t="s">
        <v>1726</v>
      </c>
    </row>
    <row r="107" spans="2:7" ht="46.5" x14ac:dyDescent="0.35">
      <c r="B107" s="196"/>
      <c r="C107" s="197"/>
      <c r="D107" s="194"/>
      <c r="E107" s="184" t="s">
        <v>75</v>
      </c>
      <c r="F107" s="186"/>
      <c r="G107" s="126" t="s">
        <v>1727</v>
      </c>
    </row>
    <row r="108" spans="2:7" ht="46.5" x14ac:dyDescent="0.35">
      <c r="B108" s="196"/>
      <c r="C108" s="197"/>
      <c r="D108" s="194"/>
      <c r="E108" s="184" t="s">
        <v>1594</v>
      </c>
      <c r="F108" s="186"/>
      <c r="G108" s="126" t="s">
        <v>1728</v>
      </c>
    </row>
    <row r="109" spans="2:7" ht="46.5" x14ac:dyDescent="0.35">
      <c r="B109" s="196"/>
      <c r="C109" s="197"/>
      <c r="D109" s="194"/>
      <c r="E109" s="184" t="s">
        <v>1595</v>
      </c>
      <c r="F109" s="186"/>
      <c r="G109" s="126" t="s">
        <v>1729</v>
      </c>
    </row>
    <row r="110" spans="2:7" ht="46.5" x14ac:dyDescent="0.35">
      <c r="B110" s="196"/>
      <c r="C110" s="197"/>
      <c r="D110" s="194"/>
      <c r="E110" s="184" t="s">
        <v>1596</v>
      </c>
      <c r="F110" s="186"/>
      <c r="G110" s="126" t="s">
        <v>1730</v>
      </c>
    </row>
    <row r="111" spans="2:7" ht="46.5" x14ac:dyDescent="0.35">
      <c r="B111" s="196"/>
      <c r="C111" s="197"/>
      <c r="D111" s="194"/>
      <c r="E111" s="184" t="s">
        <v>1597</v>
      </c>
      <c r="F111" s="186"/>
      <c r="G111" s="126" t="s">
        <v>1731</v>
      </c>
    </row>
    <row r="112" spans="2:7" ht="46.5" x14ac:dyDescent="0.35">
      <c r="B112" s="196"/>
      <c r="C112" s="197"/>
      <c r="D112" s="194"/>
      <c r="E112" s="184" t="s">
        <v>1598</v>
      </c>
      <c r="F112" s="186"/>
      <c r="G112" s="126" t="s">
        <v>1732</v>
      </c>
    </row>
    <row r="113" spans="2:7" ht="62" x14ac:dyDescent="0.35">
      <c r="B113" s="196"/>
      <c r="C113" s="197"/>
      <c r="D113" s="195"/>
      <c r="E113" s="184" t="s">
        <v>1599</v>
      </c>
      <c r="F113" s="186"/>
      <c r="G113" s="126" t="s">
        <v>1733</v>
      </c>
    </row>
    <row r="114" spans="2:7" ht="62" x14ac:dyDescent="0.35">
      <c r="B114" s="196"/>
      <c r="C114" s="197"/>
      <c r="D114" s="184" t="s">
        <v>1600</v>
      </c>
      <c r="E114" s="185"/>
      <c r="F114" s="186"/>
      <c r="G114" s="126" t="s">
        <v>1734</v>
      </c>
    </row>
    <row r="115" spans="2:7" ht="124" x14ac:dyDescent="0.35">
      <c r="B115" s="196"/>
      <c r="C115" s="197"/>
      <c r="D115" s="184" t="s">
        <v>1601</v>
      </c>
      <c r="E115" s="185"/>
      <c r="F115" s="186"/>
      <c r="G115" s="126" t="s">
        <v>1735</v>
      </c>
    </row>
    <row r="116" spans="2:7" ht="108.5" x14ac:dyDescent="0.35">
      <c r="B116" s="196"/>
      <c r="C116" s="197"/>
      <c r="D116" s="184" t="s">
        <v>1602</v>
      </c>
      <c r="E116" s="185"/>
      <c r="F116" s="186"/>
      <c r="G116" s="126" t="s">
        <v>1736</v>
      </c>
    </row>
    <row r="117" spans="2:7" ht="62" x14ac:dyDescent="0.35">
      <c r="B117" s="196"/>
      <c r="C117" s="197"/>
      <c r="D117" s="193" t="s">
        <v>1603</v>
      </c>
      <c r="E117" s="184" t="s">
        <v>1604</v>
      </c>
      <c r="F117" s="186"/>
      <c r="G117" s="126" t="s">
        <v>1737</v>
      </c>
    </row>
    <row r="118" spans="2:7" ht="77.5" x14ac:dyDescent="0.35">
      <c r="B118" s="196"/>
      <c r="C118" s="197"/>
      <c r="D118" s="194"/>
      <c r="E118" s="184" t="s">
        <v>1605</v>
      </c>
      <c r="F118" s="186"/>
      <c r="G118" s="126" t="s">
        <v>1738</v>
      </c>
    </row>
    <row r="119" spans="2:7" ht="46.5" x14ac:dyDescent="0.35">
      <c r="B119" s="196"/>
      <c r="C119" s="197"/>
      <c r="D119" s="193" t="s">
        <v>1606</v>
      </c>
      <c r="E119" s="193" t="s">
        <v>1607</v>
      </c>
      <c r="F119" s="125" t="s">
        <v>1610</v>
      </c>
      <c r="G119" s="126" t="s">
        <v>1739</v>
      </c>
    </row>
    <row r="120" spans="2:7" ht="77.5" x14ac:dyDescent="0.35">
      <c r="B120" s="196"/>
      <c r="C120" s="197"/>
      <c r="D120" s="194"/>
      <c r="E120" s="194"/>
      <c r="F120" s="125" t="s">
        <v>1611</v>
      </c>
      <c r="G120" s="126" t="s">
        <v>1740</v>
      </c>
    </row>
    <row r="121" spans="2:7" ht="77.5" x14ac:dyDescent="0.35">
      <c r="B121" s="196"/>
      <c r="C121" s="197"/>
      <c r="D121" s="194"/>
      <c r="E121" s="195"/>
      <c r="F121" s="125" t="s">
        <v>1503</v>
      </c>
      <c r="G121" s="126" t="s">
        <v>1741</v>
      </c>
    </row>
    <row r="122" spans="2:7" ht="77.5" x14ac:dyDescent="0.35">
      <c r="B122" s="196"/>
      <c r="C122" s="197"/>
      <c r="D122" s="195"/>
      <c r="E122" s="125" t="s">
        <v>1608</v>
      </c>
      <c r="F122" s="125" t="s">
        <v>1613</v>
      </c>
      <c r="G122" s="126" t="s">
        <v>1742</v>
      </c>
    </row>
    <row r="123" spans="2:7" ht="62" x14ac:dyDescent="0.35">
      <c r="B123" s="196"/>
      <c r="C123" s="197"/>
      <c r="D123" s="193" t="s">
        <v>1609</v>
      </c>
      <c r="E123" s="184" t="s">
        <v>1614</v>
      </c>
      <c r="F123" s="186"/>
      <c r="G123" s="126" t="s">
        <v>1743</v>
      </c>
    </row>
    <row r="124" spans="2:7" ht="62" x14ac:dyDescent="0.35">
      <c r="B124" s="196"/>
      <c r="C124" s="197"/>
      <c r="D124" s="194"/>
      <c r="E124" s="184" t="s">
        <v>1615</v>
      </c>
      <c r="F124" s="186"/>
      <c r="G124" s="126" t="s">
        <v>1744</v>
      </c>
    </row>
    <row r="125" spans="2:7" ht="62" x14ac:dyDescent="0.35">
      <c r="B125" s="196"/>
      <c r="C125" s="197"/>
      <c r="D125" s="195"/>
      <c r="E125" s="184" t="s">
        <v>1616</v>
      </c>
      <c r="F125" s="186"/>
      <c r="G125" s="126" t="s">
        <v>1745</v>
      </c>
    </row>
    <row r="126" spans="2:7" ht="46.5" x14ac:dyDescent="0.35">
      <c r="B126" s="196"/>
      <c r="C126" s="197"/>
      <c r="D126" s="193" t="s">
        <v>74</v>
      </c>
      <c r="E126" s="184" t="s">
        <v>1617</v>
      </c>
      <c r="F126" s="186"/>
      <c r="G126" s="126" t="s">
        <v>1746</v>
      </c>
    </row>
    <row r="127" spans="2:7" ht="46.5" x14ac:dyDescent="0.35">
      <c r="B127" s="196"/>
      <c r="C127" s="197"/>
      <c r="D127" s="194"/>
      <c r="E127" s="184" t="s">
        <v>1618</v>
      </c>
      <c r="F127" s="186"/>
      <c r="G127" s="126" t="s">
        <v>1747</v>
      </c>
    </row>
    <row r="128" spans="2:7" ht="46.5" x14ac:dyDescent="0.35">
      <c r="B128" s="196"/>
      <c r="C128" s="197"/>
      <c r="D128" s="194"/>
      <c r="E128" s="184" t="s">
        <v>1619</v>
      </c>
      <c r="F128" s="186"/>
      <c r="G128" s="126" t="s">
        <v>1748</v>
      </c>
    </row>
    <row r="129" spans="2:7" ht="62" x14ac:dyDescent="0.35">
      <c r="B129" s="196"/>
      <c r="C129" s="197"/>
      <c r="D129" s="195"/>
      <c r="E129" s="184" t="s">
        <v>1620</v>
      </c>
      <c r="F129" s="186"/>
      <c r="G129" s="126" t="s">
        <v>1749</v>
      </c>
    </row>
    <row r="130" spans="2:7" ht="62" x14ac:dyDescent="0.35">
      <c r="B130" s="196"/>
      <c r="C130" s="197"/>
      <c r="D130" s="127" t="s">
        <v>75</v>
      </c>
      <c r="E130" s="184" t="s">
        <v>1621</v>
      </c>
      <c r="F130" s="186"/>
      <c r="G130" s="126" t="s">
        <v>1750</v>
      </c>
    </row>
    <row r="131" spans="2:7" ht="62" x14ac:dyDescent="0.35">
      <c r="B131" s="196"/>
      <c r="C131" s="197"/>
      <c r="D131" s="127" t="s">
        <v>1594</v>
      </c>
      <c r="E131" s="184" t="s">
        <v>1622</v>
      </c>
      <c r="F131" s="186"/>
      <c r="G131" s="126" t="s">
        <v>1751</v>
      </c>
    </row>
    <row r="132" spans="2:7" ht="46.5" x14ac:dyDescent="0.35">
      <c r="B132" s="196"/>
      <c r="C132" s="197"/>
      <c r="D132" s="184" t="s">
        <v>1623</v>
      </c>
      <c r="E132" s="185"/>
      <c r="F132" s="186"/>
      <c r="G132" s="126" t="s">
        <v>1752</v>
      </c>
    </row>
    <row r="133" spans="2:7" ht="124" x14ac:dyDescent="0.35">
      <c r="B133" s="196"/>
      <c r="C133" s="197"/>
      <c r="D133" s="127" t="s">
        <v>1596</v>
      </c>
      <c r="E133" s="184" t="s">
        <v>1624</v>
      </c>
      <c r="F133" s="186"/>
      <c r="G133" s="126" t="s">
        <v>1753</v>
      </c>
    </row>
    <row r="134" spans="2:7" ht="124" x14ac:dyDescent="0.35">
      <c r="B134" s="196"/>
      <c r="C134" s="197"/>
      <c r="D134" s="184" t="s">
        <v>1597</v>
      </c>
      <c r="E134" s="185"/>
      <c r="F134" s="186"/>
      <c r="G134" s="126" t="s">
        <v>1754</v>
      </c>
    </row>
    <row r="135" spans="2:7" ht="124" x14ac:dyDescent="0.35">
      <c r="B135" s="196"/>
      <c r="C135" s="197"/>
      <c r="D135" s="184" t="s">
        <v>1598</v>
      </c>
      <c r="E135" s="185"/>
      <c r="F135" s="186"/>
      <c r="G135" s="126" t="s">
        <v>1755</v>
      </c>
    </row>
    <row r="136" spans="2:7" ht="124" x14ac:dyDescent="0.35">
      <c r="B136" s="196"/>
      <c r="C136" s="197"/>
      <c r="D136" s="184" t="s">
        <v>1599</v>
      </c>
      <c r="E136" s="185"/>
      <c r="F136" s="186"/>
      <c r="G136" s="126" t="s">
        <v>1756</v>
      </c>
    </row>
    <row r="137" spans="2:7" ht="206.25" customHeight="1" x14ac:dyDescent="0.35">
      <c r="B137" s="196"/>
      <c r="C137" s="197"/>
      <c r="D137" s="184" t="s">
        <v>1761</v>
      </c>
      <c r="E137" s="185"/>
      <c r="F137" s="186"/>
      <c r="G137" s="131" t="s">
        <v>1766</v>
      </c>
    </row>
    <row r="138" spans="2:7" ht="170.5" x14ac:dyDescent="0.35">
      <c r="B138" s="190">
        <v>10</v>
      </c>
      <c r="C138" s="180" t="s">
        <v>1500</v>
      </c>
      <c r="D138" s="184" t="s">
        <v>1625</v>
      </c>
      <c r="E138" s="185"/>
      <c r="F138" s="186"/>
      <c r="G138" s="126" t="s">
        <v>1757</v>
      </c>
    </row>
    <row r="139" spans="2:7" ht="201.5" x14ac:dyDescent="0.35">
      <c r="B139" s="191"/>
      <c r="C139" s="181"/>
      <c r="D139" s="184" t="s">
        <v>1626</v>
      </c>
      <c r="E139" s="185"/>
      <c r="F139" s="186"/>
      <c r="G139" s="126" t="s">
        <v>1758</v>
      </c>
    </row>
    <row r="140" spans="2:7" ht="62" x14ac:dyDescent="0.35">
      <c r="B140" s="192"/>
      <c r="C140" s="182"/>
      <c r="D140" s="183" t="s">
        <v>1627</v>
      </c>
      <c r="E140" s="183"/>
      <c r="F140" s="183"/>
      <c r="G140" s="126" t="s">
        <v>1759</v>
      </c>
    </row>
    <row r="141" spans="2:7" ht="200.25" customHeight="1" thickBot="1" x14ac:dyDescent="0.4">
      <c r="B141" s="130">
        <v>11</v>
      </c>
      <c r="C141" s="129" t="s">
        <v>1762</v>
      </c>
      <c r="D141" s="187" t="s">
        <v>1763</v>
      </c>
      <c r="E141" s="188"/>
      <c r="F141" s="189"/>
      <c r="G141" s="132" t="s">
        <v>1767</v>
      </c>
    </row>
    <row r="142" spans="2:7" ht="15.5" x14ac:dyDescent="0.35">
      <c r="B142" s="128"/>
      <c r="C142" s="128"/>
      <c r="D142" s="128"/>
      <c r="E142" s="128"/>
      <c r="F142" s="128"/>
      <c r="G142" s="128"/>
    </row>
    <row r="143" spans="2:7" ht="15.5" x14ac:dyDescent="0.35">
      <c r="B143" s="128"/>
      <c r="C143" s="128"/>
      <c r="D143" s="128"/>
      <c r="E143" s="128"/>
      <c r="F143" s="128"/>
      <c r="G143" s="128"/>
    </row>
    <row r="144" spans="2:7" ht="15.5" x14ac:dyDescent="0.35">
      <c r="B144" s="128"/>
      <c r="C144" s="128"/>
      <c r="D144" s="128"/>
      <c r="E144" s="128"/>
      <c r="F144" s="128"/>
      <c r="G144" s="128"/>
    </row>
    <row r="145" spans="2:7" ht="15.5" x14ac:dyDescent="0.35">
      <c r="B145" s="128"/>
      <c r="C145" s="128"/>
      <c r="D145" s="128"/>
      <c r="E145" s="128"/>
      <c r="F145" s="128"/>
      <c r="G145" s="128"/>
    </row>
    <row r="146" spans="2:7" ht="15.5" x14ac:dyDescent="0.35">
      <c r="B146" s="128"/>
      <c r="C146" s="128"/>
      <c r="D146" s="128"/>
      <c r="E146" s="128"/>
      <c r="F146" s="128"/>
      <c r="G146" s="128"/>
    </row>
    <row r="147" spans="2:7" ht="15.5" x14ac:dyDescent="0.35">
      <c r="B147" s="128"/>
      <c r="C147" s="128"/>
      <c r="D147" s="128"/>
      <c r="E147" s="128"/>
      <c r="F147" s="128"/>
      <c r="G147" s="128"/>
    </row>
    <row r="148" spans="2:7" x14ac:dyDescent="0.35">
      <c r="B148" s="102"/>
      <c r="C148" s="102"/>
      <c r="D148" s="102"/>
      <c r="E148" s="102"/>
      <c r="F148" s="102"/>
      <c r="G148" s="102"/>
    </row>
    <row r="149" spans="2:7" x14ac:dyDescent="0.35">
      <c r="B149" s="102"/>
      <c r="C149" s="102"/>
      <c r="D149" s="102"/>
      <c r="E149" s="102"/>
      <c r="F149" s="102"/>
      <c r="G149" s="102"/>
    </row>
    <row r="150" spans="2:7" x14ac:dyDescent="0.35">
      <c r="B150" s="102"/>
      <c r="C150" s="102"/>
      <c r="D150" s="102"/>
      <c r="E150" s="102"/>
      <c r="F150" s="102"/>
      <c r="G150" s="102"/>
    </row>
    <row r="151" spans="2:7" x14ac:dyDescent="0.35">
      <c r="B151" s="102"/>
      <c r="C151" s="102"/>
      <c r="D151" s="102"/>
      <c r="E151" s="102"/>
      <c r="F151" s="102"/>
      <c r="G151" s="102"/>
    </row>
    <row r="152" spans="2:7" x14ac:dyDescent="0.35">
      <c r="B152" s="102"/>
      <c r="C152" s="102"/>
      <c r="D152" s="102"/>
      <c r="E152" s="102"/>
      <c r="F152" s="102"/>
      <c r="G152" s="102"/>
    </row>
    <row r="153" spans="2:7" x14ac:dyDescent="0.35">
      <c r="B153" s="102"/>
      <c r="C153" s="102"/>
      <c r="D153" s="102"/>
      <c r="E153" s="102"/>
      <c r="F153" s="102"/>
      <c r="G153" s="102"/>
    </row>
    <row r="154" spans="2:7" x14ac:dyDescent="0.35">
      <c r="B154" s="102"/>
      <c r="C154" s="102"/>
      <c r="D154" s="102"/>
      <c r="E154" s="102"/>
      <c r="F154" s="102"/>
      <c r="G154" s="102"/>
    </row>
    <row r="155" spans="2:7" x14ac:dyDescent="0.35">
      <c r="B155" s="102"/>
      <c r="C155" s="102"/>
      <c r="D155" s="102"/>
      <c r="E155" s="102"/>
      <c r="F155" s="102"/>
      <c r="G155" s="102"/>
    </row>
    <row r="156" spans="2:7" x14ac:dyDescent="0.35">
      <c r="B156" s="102"/>
      <c r="C156" s="102"/>
      <c r="D156" s="102"/>
      <c r="E156" s="102"/>
      <c r="F156" s="102"/>
      <c r="G156" s="102"/>
    </row>
    <row r="157" spans="2:7" x14ac:dyDescent="0.35">
      <c r="B157" s="102"/>
      <c r="C157" s="102"/>
      <c r="D157" s="102"/>
      <c r="E157" s="102"/>
      <c r="F157" s="102"/>
      <c r="G157" s="102"/>
    </row>
    <row r="158" spans="2:7" x14ac:dyDescent="0.35">
      <c r="B158" s="102"/>
      <c r="C158" s="102"/>
      <c r="D158" s="102"/>
      <c r="E158" s="102"/>
      <c r="F158" s="102"/>
      <c r="G158" s="102"/>
    </row>
    <row r="159" spans="2:7" x14ac:dyDescent="0.35">
      <c r="B159" s="102"/>
      <c r="C159" s="102"/>
      <c r="D159" s="102"/>
      <c r="E159" s="102"/>
      <c r="F159" s="102"/>
      <c r="G159" s="102"/>
    </row>
    <row r="160" spans="2:7" x14ac:dyDescent="0.35">
      <c r="B160" s="102"/>
      <c r="C160" s="102"/>
      <c r="D160" s="102"/>
      <c r="E160" s="102"/>
      <c r="F160" s="102"/>
      <c r="G160" s="102"/>
    </row>
    <row r="161" spans="2:7" x14ac:dyDescent="0.35">
      <c r="B161" s="102"/>
      <c r="C161" s="102"/>
      <c r="D161" s="102"/>
      <c r="E161" s="102"/>
      <c r="F161" s="102"/>
      <c r="G161" s="102"/>
    </row>
    <row r="162" spans="2:7" x14ac:dyDescent="0.35">
      <c r="B162" s="102"/>
      <c r="C162" s="102"/>
      <c r="D162" s="102"/>
      <c r="E162" s="102"/>
      <c r="F162" s="102"/>
      <c r="G162" s="102"/>
    </row>
    <row r="163" spans="2:7" x14ac:dyDescent="0.35">
      <c r="B163" s="102"/>
      <c r="C163" s="102"/>
      <c r="D163" s="102"/>
      <c r="E163" s="102"/>
      <c r="F163" s="102"/>
      <c r="G163" s="102"/>
    </row>
    <row r="164" spans="2:7" x14ac:dyDescent="0.35">
      <c r="B164" s="102"/>
      <c r="C164" s="102"/>
      <c r="D164" s="102"/>
      <c r="E164" s="102"/>
      <c r="F164" s="102"/>
      <c r="G164" s="102"/>
    </row>
    <row r="165" spans="2:7" x14ac:dyDescent="0.35">
      <c r="B165" s="102"/>
      <c r="C165" s="102"/>
      <c r="D165" s="102"/>
      <c r="E165" s="102"/>
      <c r="F165" s="102"/>
      <c r="G165" s="102"/>
    </row>
    <row r="166" spans="2:7" x14ac:dyDescent="0.35">
      <c r="B166" s="102"/>
      <c r="C166" s="102"/>
      <c r="D166" s="102"/>
      <c r="E166" s="102"/>
      <c r="F166" s="102"/>
      <c r="G166" s="102"/>
    </row>
    <row r="167" spans="2:7" x14ac:dyDescent="0.35">
      <c r="B167" s="102"/>
      <c r="C167" s="102"/>
      <c r="D167" s="102"/>
      <c r="E167" s="102"/>
      <c r="F167" s="102"/>
      <c r="G167" s="102"/>
    </row>
    <row r="168" spans="2:7" x14ac:dyDescent="0.35">
      <c r="B168" s="102"/>
      <c r="C168" s="102"/>
      <c r="D168" s="102"/>
      <c r="E168" s="102"/>
      <c r="F168" s="102"/>
      <c r="G168" s="102"/>
    </row>
    <row r="169" spans="2:7" x14ac:dyDescent="0.35">
      <c r="B169" s="102"/>
      <c r="C169" s="102"/>
      <c r="D169" s="102"/>
      <c r="E169" s="102"/>
      <c r="F169" s="102"/>
      <c r="G169" s="102"/>
    </row>
    <row r="170" spans="2:7" x14ac:dyDescent="0.35">
      <c r="B170" s="102"/>
      <c r="C170" s="102"/>
      <c r="D170" s="102"/>
      <c r="E170" s="102"/>
      <c r="F170" s="102"/>
      <c r="G170" s="102"/>
    </row>
    <row r="171" spans="2:7" x14ac:dyDescent="0.35">
      <c r="B171" s="102"/>
      <c r="C171" s="102"/>
      <c r="D171" s="102"/>
      <c r="E171" s="102"/>
      <c r="F171" s="102"/>
      <c r="G171" s="102"/>
    </row>
    <row r="172" spans="2:7" x14ac:dyDescent="0.35">
      <c r="B172" s="102"/>
      <c r="C172" s="102"/>
      <c r="D172" s="102"/>
      <c r="E172" s="102"/>
      <c r="F172" s="102"/>
      <c r="G172" s="102"/>
    </row>
    <row r="173" spans="2:7" x14ac:dyDescent="0.35">
      <c r="B173" s="102"/>
      <c r="C173" s="102"/>
      <c r="D173" s="102"/>
      <c r="E173" s="102"/>
      <c r="F173" s="102"/>
      <c r="G173" s="102"/>
    </row>
    <row r="174" spans="2:7" x14ac:dyDescent="0.35">
      <c r="B174" s="102"/>
      <c r="C174" s="102"/>
      <c r="D174" s="102"/>
      <c r="E174" s="102"/>
      <c r="F174" s="102"/>
      <c r="G174" s="102"/>
    </row>
    <row r="175" spans="2:7" x14ac:dyDescent="0.35">
      <c r="B175" s="102"/>
      <c r="C175" s="102"/>
      <c r="D175" s="102"/>
      <c r="E175" s="102"/>
      <c r="F175" s="102"/>
      <c r="G175" s="102"/>
    </row>
    <row r="176" spans="2:7" x14ac:dyDescent="0.35">
      <c r="B176" s="102"/>
      <c r="C176" s="102"/>
      <c r="D176" s="102"/>
      <c r="E176" s="102"/>
      <c r="F176" s="102"/>
      <c r="G176" s="102"/>
    </row>
    <row r="177" spans="2:7" x14ac:dyDescent="0.35">
      <c r="B177" s="102"/>
      <c r="C177" s="102"/>
      <c r="D177" s="102"/>
      <c r="E177" s="102"/>
      <c r="F177" s="102"/>
      <c r="G177" s="102"/>
    </row>
    <row r="178" spans="2:7" x14ac:dyDescent="0.35">
      <c r="B178" s="102"/>
      <c r="C178" s="102"/>
      <c r="D178" s="102"/>
      <c r="E178" s="102"/>
      <c r="F178" s="102"/>
      <c r="G178" s="102"/>
    </row>
    <row r="179" spans="2:7" x14ac:dyDescent="0.35">
      <c r="B179" s="102"/>
      <c r="C179" s="102"/>
      <c r="D179" s="102"/>
      <c r="E179" s="102"/>
      <c r="F179" s="102"/>
      <c r="G179" s="102"/>
    </row>
    <row r="180" spans="2:7" x14ac:dyDescent="0.35">
      <c r="B180" s="102"/>
      <c r="C180" s="102"/>
      <c r="D180" s="102"/>
      <c r="E180" s="102"/>
      <c r="F180" s="102"/>
      <c r="G180" s="102"/>
    </row>
    <row r="181" spans="2:7" x14ac:dyDescent="0.35">
      <c r="B181" s="102"/>
      <c r="C181" s="102"/>
      <c r="D181" s="102"/>
      <c r="E181" s="102"/>
      <c r="F181" s="102"/>
      <c r="G181" s="102"/>
    </row>
    <row r="182" spans="2:7" x14ac:dyDescent="0.35">
      <c r="B182" s="102"/>
      <c r="C182" s="102"/>
      <c r="D182" s="102"/>
      <c r="E182" s="102"/>
      <c r="F182" s="102"/>
      <c r="G182" s="102"/>
    </row>
    <row r="183" spans="2:7" x14ac:dyDescent="0.35">
      <c r="B183" s="102"/>
      <c r="C183" s="102"/>
      <c r="D183" s="102"/>
      <c r="E183" s="102"/>
      <c r="F183" s="102"/>
      <c r="G183" s="102"/>
    </row>
    <row r="184" spans="2:7" x14ac:dyDescent="0.35">
      <c r="B184" s="102"/>
      <c r="C184" s="102"/>
      <c r="D184" s="102"/>
      <c r="E184" s="102"/>
      <c r="F184" s="102"/>
      <c r="G184" s="102"/>
    </row>
    <row r="185" spans="2:7" x14ac:dyDescent="0.35">
      <c r="B185" s="102"/>
      <c r="C185" s="102"/>
      <c r="D185" s="102"/>
      <c r="E185" s="102"/>
      <c r="F185" s="102"/>
      <c r="G185" s="102"/>
    </row>
    <row r="186" spans="2:7" x14ac:dyDescent="0.35">
      <c r="B186" s="102"/>
      <c r="C186" s="102"/>
      <c r="D186" s="102"/>
      <c r="E186" s="102"/>
      <c r="F186" s="102"/>
      <c r="G186" s="102"/>
    </row>
    <row r="187" spans="2:7" x14ac:dyDescent="0.35">
      <c r="B187" s="102"/>
      <c r="C187" s="102"/>
      <c r="D187" s="102"/>
      <c r="E187" s="102"/>
      <c r="F187" s="102"/>
      <c r="G187" s="102"/>
    </row>
    <row r="188" spans="2:7" x14ac:dyDescent="0.35">
      <c r="B188" s="102"/>
      <c r="C188" s="102"/>
      <c r="D188" s="102"/>
      <c r="E188" s="102"/>
      <c r="F188" s="102"/>
      <c r="G188" s="102"/>
    </row>
    <row r="189" spans="2:7" x14ac:dyDescent="0.35">
      <c r="B189" s="102"/>
      <c r="C189" s="102"/>
      <c r="D189" s="102"/>
      <c r="E189" s="102"/>
      <c r="F189" s="102"/>
      <c r="G189" s="102"/>
    </row>
    <row r="190" spans="2:7" x14ac:dyDescent="0.35">
      <c r="B190" s="102"/>
      <c r="C190" s="102"/>
      <c r="D190" s="102"/>
      <c r="E190" s="102"/>
      <c r="F190" s="102"/>
      <c r="G190" s="102"/>
    </row>
    <row r="191" spans="2:7" x14ac:dyDescent="0.35">
      <c r="B191" s="102"/>
      <c r="C191" s="102"/>
      <c r="D191" s="102"/>
      <c r="E191" s="102"/>
      <c r="F191" s="102"/>
      <c r="G191" s="102"/>
    </row>
    <row r="192" spans="2:7" x14ac:dyDescent="0.35">
      <c r="B192" s="102"/>
      <c r="C192" s="102"/>
      <c r="D192" s="102"/>
      <c r="E192" s="102"/>
      <c r="F192" s="102"/>
      <c r="G192" s="102"/>
    </row>
    <row r="193" spans="2:7" x14ac:dyDescent="0.35">
      <c r="B193" s="102"/>
      <c r="C193" s="102"/>
      <c r="D193" s="102"/>
      <c r="E193" s="102"/>
      <c r="F193" s="102"/>
      <c r="G193" s="102"/>
    </row>
    <row r="194" spans="2:7" x14ac:dyDescent="0.35">
      <c r="B194" s="102"/>
      <c r="C194" s="102"/>
      <c r="D194" s="102"/>
      <c r="E194" s="102"/>
      <c r="F194" s="102"/>
      <c r="G194" s="102"/>
    </row>
    <row r="195" spans="2:7" x14ac:dyDescent="0.35">
      <c r="B195" s="102"/>
      <c r="C195" s="102"/>
      <c r="D195" s="102"/>
      <c r="E195" s="102"/>
      <c r="F195" s="102"/>
      <c r="G195" s="102"/>
    </row>
    <row r="196" spans="2:7" x14ac:dyDescent="0.35">
      <c r="B196" s="102"/>
      <c r="C196" s="102"/>
      <c r="D196" s="102"/>
      <c r="E196" s="102"/>
      <c r="F196" s="102"/>
      <c r="G196" s="102"/>
    </row>
    <row r="197" spans="2:7" x14ac:dyDescent="0.35">
      <c r="B197" s="102"/>
      <c r="C197" s="102"/>
      <c r="D197" s="102"/>
      <c r="E197" s="102"/>
      <c r="F197" s="102"/>
      <c r="G197" s="102"/>
    </row>
    <row r="198" spans="2:7" x14ac:dyDescent="0.35">
      <c r="B198" s="102"/>
      <c r="C198" s="102"/>
      <c r="D198" s="102"/>
      <c r="E198" s="102"/>
      <c r="F198" s="102"/>
      <c r="G198" s="102"/>
    </row>
    <row r="199" spans="2:7" x14ac:dyDescent="0.35">
      <c r="B199" s="102"/>
      <c r="C199" s="102"/>
      <c r="D199" s="102"/>
      <c r="E199" s="102"/>
      <c r="F199" s="102"/>
      <c r="G199" s="102"/>
    </row>
    <row r="200" spans="2:7" x14ac:dyDescent="0.35">
      <c r="B200" s="102"/>
      <c r="C200" s="102"/>
      <c r="D200" s="102"/>
      <c r="E200" s="102"/>
      <c r="F200" s="102"/>
      <c r="G200" s="102"/>
    </row>
    <row r="201" spans="2:7" x14ac:dyDescent="0.35">
      <c r="B201" s="102"/>
      <c r="C201" s="102"/>
      <c r="D201" s="102"/>
      <c r="E201" s="102"/>
      <c r="F201" s="102"/>
      <c r="G201" s="102"/>
    </row>
    <row r="202" spans="2:7" x14ac:dyDescent="0.35">
      <c r="B202" s="102"/>
      <c r="C202" s="102"/>
      <c r="D202" s="102"/>
      <c r="E202" s="102"/>
      <c r="F202" s="102"/>
      <c r="G202" s="102"/>
    </row>
    <row r="203" spans="2:7" x14ac:dyDescent="0.35">
      <c r="B203" s="102"/>
      <c r="C203" s="102"/>
      <c r="D203" s="102"/>
      <c r="E203" s="102"/>
      <c r="F203" s="102"/>
      <c r="G203" s="102"/>
    </row>
    <row r="204" spans="2:7" x14ac:dyDescent="0.35">
      <c r="B204" s="102"/>
      <c r="C204" s="102"/>
      <c r="D204" s="102"/>
      <c r="E204" s="102"/>
      <c r="F204" s="102"/>
      <c r="G204" s="102"/>
    </row>
    <row r="205" spans="2:7" x14ac:dyDescent="0.35">
      <c r="B205" s="102"/>
      <c r="C205" s="102"/>
      <c r="D205" s="102"/>
      <c r="E205" s="102"/>
      <c r="F205" s="102"/>
      <c r="G205" s="102"/>
    </row>
    <row r="206" spans="2:7" x14ac:dyDescent="0.35">
      <c r="B206" s="102"/>
      <c r="C206" s="102"/>
      <c r="D206" s="102"/>
      <c r="E206" s="102"/>
      <c r="F206" s="102"/>
      <c r="G206" s="102"/>
    </row>
    <row r="207" spans="2:7" x14ac:dyDescent="0.35">
      <c r="B207" s="102"/>
      <c r="C207" s="102"/>
      <c r="D207" s="102"/>
      <c r="E207" s="102"/>
      <c r="F207" s="102"/>
      <c r="G207" s="102"/>
    </row>
    <row r="208" spans="2:7" x14ac:dyDescent="0.35">
      <c r="B208" s="102"/>
      <c r="C208" s="102"/>
      <c r="D208" s="102"/>
      <c r="E208" s="102"/>
      <c r="F208" s="102"/>
      <c r="G208" s="102"/>
    </row>
    <row r="209" spans="2:7" x14ac:dyDescent="0.35">
      <c r="B209" s="102"/>
      <c r="C209" s="102"/>
      <c r="D209" s="102"/>
      <c r="E209" s="102"/>
      <c r="F209" s="102"/>
      <c r="G209" s="102"/>
    </row>
    <row r="210" spans="2:7" x14ac:dyDescent="0.35">
      <c r="B210" s="102"/>
      <c r="C210" s="102"/>
      <c r="D210" s="102"/>
      <c r="E210" s="102"/>
      <c r="F210" s="102"/>
      <c r="G210" s="102"/>
    </row>
    <row r="211" spans="2:7" x14ac:dyDescent="0.35">
      <c r="B211" s="102"/>
      <c r="C211" s="102"/>
      <c r="D211" s="102"/>
      <c r="E211" s="102"/>
      <c r="F211" s="102"/>
      <c r="G211" s="102"/>
    </row>
    <row r="212" spans="2:7" x14ac:dyDescent="0.35">
      <c r="B212" s="102"/>
      <c r="C212" s="102"/>
      <c r="D212" s="102"/>
      <c r="E212" s="102"/>
      <c r="F212" s="102"/>
      <c r="G212" s="102"/>
    </row>
    <row r="213" spans="2:7" x14ac:dyDescent="0.35">
      <c r="B213" s="102"/>
      <c r="C213" s="102"/>
      <c r="D213" s="102"/>
      <c r="E213" s="102"/>
      <c r="F213" s="102"/>
      <c r="G213" s="102"/>
    </row>
    <row r="214" spans="2:7" x14ac:dyDescent="0.35">
      <c r="B214" s="102"/>
      <c r="C214" s="102"/>
      <c r="D214" s="102"/>
      <c r="E214" s="102"/>
      <c r="F214" s="102"/>
      <c r="G214" s="102"/>
    </row>
    <row r="215" spans="2:7" x14ac:dyDescent="0.35">
      <c r="B215" s="102"/>
      <c r="C215" s="102"/>
      <c r="D215" s="102"/>
      <c r="E215" s="102"/>
      <c r="F215" s="102"/>
      <c r="G215" s="102"/>
    </row>
    <row r="216" spans="2:7" x14ac:dyDescent="0.35">
      <c r="B216" s="102"/>
      <c r="C216" s="102"/>
      <c r="D216" s="102"/>
      <c r="E216" s="102"/>
      <c r="F216" s="102"/>
      <c r="G216" s="102"/>
    </row>
    <row r="217" spans="2:7" x14ac:dyDescent="0.35">
      <c r="B217" s="102"/>
      <c r="C217" s="102"/>
      <c r="D217" s="102"/>
      <c r="E217" s="102"/>
      <c r="F217" s="102"/>
      <c r="G217" s="102"/>
    </row>
    <row r="218" spans="2:7" x14ac:dyDescent="0.35">
      <c r="B218" s="102"/>
      <c r="C218" s="102"/>
      <c r="D218" s="102"/>
      <c r="E218" s="102"/>
      <c r="F218" s="102"/>
      <c r="G218" s="102"/>
    </row>
    <row r="219" spans="2:7" x14ac:dyDescent="0.35">
      <c r="B219" s="102"/>
      <c r="C219" s="102"/>
      <c r="D219" s="102"/>
      <c r="E219" s="102"/>
      <c r="F219" s="102"/>
      <c r="G219" s="102"/>
    </row>
    <row r="220" spans="2:7" x14ac:dyDescent="0.35">
      <c r="B220" s="102"/>
      <c r="C220" s="102"/>
      <c r="D220" s="102"/>
      <c r="E220" s="102"/>
      <c r="F220" s="102"/>
      <c r="G220" s="102"/>
    </row>
    <row r="221" spans="2:7" x14ac:dyDescent="0.35">
      <c r="B221" s="102"/>
      <c r="C221" s="102"/>
      <c r="D221" s="102"/>
      <c r="E221" s="102"/>
      <c r="F221" s="102"/>
      <c r="G221" s="102"/>
    </row>
    <row r="222" spans="2:7" x14ac:dyDescent="0.35">
      <c r="B222" s="102"/>
      <c r="C222" s="102"/>
      <c r="D222" s="102"/>
      <c r="E222" s="102"/>
      <c r="F222" s="102"/>
      <c r="G222" s="102"/>
    </row>
    <row r="223" spans="2:7" x14ac:dyDescent="0.35">
      <c r="B223" s="102"/>
      <c r="C223" s="102"/>
      <c r="D223" s="102"/>
      <c r="E223" s="102"/>
      <c r="F223" s="102"/>
      <c r="G223" s="102"/>
    </row>
    <row r="224" spans="2:7" x14ac:dyDescent="0.35">
      <c r="B224" s="102"/>
      <c r="C224" s="102"/>
      <c r="D224" s="102"/>
      <c r="E224" s="102"/>
      <c r="F224" s="102"/>
      <c r="G224" s="102"/>
    </row>
    <row r="225" spans="2:7" x14ac:dyDescent="0.35">
      <c r="B225" s="102"/>
      <c r="C225" s="102"/>
      <c r="D225" s="102"/>
      <c r="E225" s="102"/>
      <c r="F225" s="102"/>
      <c r="G225" s="102"/>
    </row>
    <row r="226" spans="2:7" x14ac:dyDescent="0.35">
      <c r="B226" s="102"/>
      <c r="C226" s="102"/>
      <c r="D226" s="102"/>
      <c r="E226" s="102"/>
      <c r="F226" s="102"/>
      <c r="G226" s="102"/>
    </row>
    <row r="227" spans="2:7" x14ac:dyDescent="0.35">
      <c r="B227" s="102"/>
      <c r="C227" s="102"/>
      <c r="D227" s="102"/>
      <c r="E227" s="102"/>
      <c r="F227" s="102"/>
      <c r="G227" s="102"/>
    </row>
    <row r="228" spans="2:7" x14ac:dyDescent="0.35">
      <c r="B228" s="102"/>
      <c r="C228" s="102"/>
      <c r="D228" s="102"/>
      <c r="E228" s="102"/>
      <c r="F228" s="102"/>
      <c r="G228" s="102"/>
    </row>
    <row r="229" spans="2:7" x14ac:dyDescent="0.35">
      <c r="B229" s="102"/>
      <c r="C229" s="102"/>
      <c r="D229" s="102"/>
      <c r="E229" s="102"/>
      <c r="F229" s="102"/>
      <c r="G229" s="102"/>
    </row>
    <row r="230" spans="2:7" x14ac:dyDescent="0.35">
      <c r="B230" s="102"/>
      <c r="C230" s="102"/>
      <c r="D230" s="102"/>
      <c r="E230" s="102"/>
      <c r="F230" s="102"/>
      <c r="G230" s="102"/>
    </row>
    <row r="231" spans="2:7" x14ac:dyDescent="0.35">
      <c r="B231" s="102"/>
      <c r="C231" s="102"/>
      <c r="D231" s="102"/>
      <c r="E231" s="102"/>
      <c r="F231" s="102"/>
      <c r="G231" s="102"/>
    </row>
    <row r="232" spans="2:7" x14ac:dyDescent="0.35">
      <c r="B232" s="102"/>
      <c r="C232" s="102"/>
      <c r="D232" s="102"/>
      <c r="E232" s="102"/>
      <c r="F232" s="102"/>
      <c r="G232" s="102"/>
    </row>
    <row r="233" spans="2:7" x14ac:dyDescent="0.35">
      <c r="B233" s="102"/>
      <c r="C233" s="102"/>
      <c r="D233" s="102"/>
      <c r="E233" s="102"/>
      <c r="F233" s="102"/>
      <c r="G233" s="102"/>
    </row>
    <row r="234" spans="2:7" x14ac:dyDescent="0.35">
      <c r="B234" s="102"/>
      <c r="C234" s="102"/>
      <c r="D234" s="102"/>
      <c r="E234" s="102"/>
      <c r="F234" s="102"/>
      <c r="G234" s="102"/>
    </row>
    <row r="235" spans="2:7" x14ac:dyDescent="0.35">
      <c r="B235" s="102"/>
      <c r="C235" s="102"/>
      <c r="D235" s="102"/>
      <c r="E235" s="102"/>
      <c r="F235" s="102"/>
      <c r="G235" s="102"/>
    </row>
    <row r="236" spans="2:7" x14ac:dyDescent="0.35">
      <c r="B236" s="102"/>
      <c r="C236" s="102"/>
      <c r="D236" s="102"/>
      <c r="E236" s="102"/>
      <c r="F236" s="102"/>
      <c r="G236" s="102"/>
    </row>
    <row r="237" spans="2:7" x14ac:dyDescent="0.35">
      <c r="B237" s="102"/>
      <c r="C237" s="102"/>
      <c r="D237" s="102"/>
      <c r="E237" s="102"/>
      <c r="F237" s="102"/>
      <c r="G237" s="102"/>
    </row>
    <row r="238" spans="2:7" x14ac:dyDescent="0.35">
      <c r="B238" s="102"/>
      <c r="C238" s="102"/>
      <c r="D238" s="102"/>
      <c r="E238" s="102"/>
      <c r="F238" s="102"/>
      <c r="G238" s="102"/>
    </row>
    <row r="239" spans="2:7" x14ac:dyDescent="0.35">
      <c r="B239" s="102"/>
      <c r="C239" s="102"/>
      <c r="D239" s="102"/>
      <c r="E239" s="102"/>
      <c r="F239" s="102"/>
      <c r="G239" s="102"/>
    </row>
    <row r="240" spans="2:7" x14ac:dyDescent="0.35">
      <c r="B240" s="102"/>
      <c r="C240" s="102"/>
      <c r="D240" s="102"/>
      <c r="E240" s="102"/>
      <c r="F240" s="102"/>
      <c r="G240" s="102"/>
    </row>
    <row r="241" spans="2:7" x14ac:dyDescent="0.35">
      <c r="B241" s="102"/>
      <c r="C241" s="102"/>
      <c r="D241" s="102"/>
      <c r="E241" s="102"/>
      <c r="F241" s="102"/>
      <c r="G241" s="102"/>
    </row>
    <row r="242" spans="2:7" x14ac:dyDescent="0.35">
      <c r="B242" s="102"/>
      <c r="C242" s="102"/>
      <c r="D242" s="102"/>
      <c r="E242" s="102"/>
      <c r="F242" s="102"/>
      <c r="G242" s="102"/>
    </row>
    <row r="243" spans="2:7" x14ac:dyDescent="0.35">
      <c r="B243" s="102"/>
      <c r="C243" s="102"/>
      <c r="D243" s="102"/>
      <c r="E243" s="102"/>
      <c r="F243" s="102"/>
      <c r="G243" s="102"/>
    </row>
    <row r="244" spans="2:7" x14ac:dyDescent="0.35">
      <c r="B244" s="102"/>
      <c r="C244" s="102"/>
      <c r="D244" s="102"/>
      <c r="E244" s="102"/>
      <c r="F244" s="102"/>
      <c r="G244" s="102"/>
    </row>
    <row r="245" spans="2:7" x14ac:dyDescent="0.35">
      <c r="B245" s="102"/>
      <c r="C245" s="102"/>
      <c r="D245" s="102"/>
      <c r="E245" s="102"/>
      <c r="F245" s="102"/>
      <c r="G245" s="102"/>
    </row>
    <row r="246" spans="2:7" x14ac:dyDescent="0.35">
      <c r="B246" s="102"/>
      <c r="C246" s="102"/>
      <c r="D246" s="102"/>
      <c r="E246" s="102"/>
      <c r="F246" s="102"/>
      <c r="G246" s="102"/>
    </row>
    <row r="247" spans="2:7" x14ac:dyDescent="0.35">
      <c r="B247" s="102"/>
      <c r="C247" s="102"/>
      <c r="D247" s="102"/>
      <c r="E247" s="102"/>
      <c r="F247" s="102"/>
      <c r="G247" s="102"/>
    </row>
    <row r="248" spans="2:7" x14ac:dyDescent="0.35">
      <c r="B248" s="102"/>
      <c r="C248" s="102"/>
      <c r="D248" s="102"/>
      <c r="E248" s="102"/>
      <c r="F248" s="102"/>
      <c r="G248" s="102"/>
    </row>
    <row r="249" spans="2:7" x14ac:dyDescent="0.35">
      <c r="B249" s="102"/>
      <c r="C249" s="102"/>
      <c r="D249" s="102"/>
      <c r="E249" s="102"/>
      <c r="F249" s="102"/>
      <c r="G249" s="102"/>
    </row>
    <row r="250" spans="2:7" x14ac:dyDescent="0.35">
      <c r="B250" s="102"/>
      <c r="C250" s="102"/>
      <c r="D250" s="102"/>
      <c r="E250" s="102"/>
      <c r="F250" s="102"/>
      <c r="G250" s="102"/>
    </row>
    <row r="251" spans="2:7" x14ac:dyDescent="0.35">
      <c r="B251" s="102"/>
      <c r="C251" s="102"/>
      <c r="D251" s="102"/>
      <c r="E251" s="102"/>
      <c r="F251" s="102"/>
      <c r="G251" s="102"/>
    </row>
    <row r="252" spans="2:7" x14ac:dyDescent="0.35">
      <c r="B252" s="102"/>
      <c r="C252" s="102"/>
      <c r="D252" s="102"/>
      <c r="E252" s="102"/>
      <c r="F252" s="102"/>
      <c r="G252" s="102"/>
    </row>
    <row r="253" spans="2:7" x14ac:dyDescent="0.35">
      <c r="B253" s="102"/>
      <c r="C253" s="102"/>
      <c r="D253" s="102"/>
      <c r="E253" s="102"/>
      <c r="F253" s="102"/>
      <c r="G253" s="102"/>
    </row>
    <row r="254" spans="2:7" x14ac:dyDescent="0.35">
      <c r="B254" s="102"/>
      <c r="C254" s="102"/>
      <c r="D254" s="102"/>
      <c r="E254" s="102"/>
      <c r="F254" s="102"/>
      <c r="G254" s="102"/>
    </row>
    <row r="255" spans="2:7" x14ac:dyDescent="0.35">
      <c r="B255" s="102"/>
      <c r="C255" s="102"/>
      <c r="D255" s="102"/>
      <c r="E255" s="102"/>
      <c r="F255" s="102"/>
      <c r="G255" s="102"/>
    </row>
    <row r="256" spans="2:7" x14ac:dyDescent="0.35">
      <c r="B256" s="102"/>
      <c r="C256" s="102"/>
      <c r="D256" s="102"/>
      <c r="E256" s="102"/>
      <c r="F256" s="102"/>
      <c r="G256" s="102"/>
    </row>
    <row r="257" spans="2:7" x14ac:dyDescent="0.35">
      <c r="B257" s="102"/>
      <c r="C257" s="102"/>
      <c r="D257" s="102"/>
      <c r="E257" s="102"/>
      <c r="F257" s="102"/>
      <c r="G257" s="102"/>
    </row>
    <row r="258" spans="2:7" x14ac:dyDescent="0.35">
      <c r="B258" s="102"/>
      <c r="C258" s="102"/>
      <c r="D258" s="102"/>
      <c r="E258" s="102"/>
      <c r="F258" s="102"/>
      <c r="G258" s="102"/>
    </row>
    <row r="259" spans="2:7" x14ac:dyDescent="0.35">
      <c r="B259" s="102"/>
      <c r="C259" s="102"/>
      <c r="D259" s="102"/>
      <c r="E259" s="102"/>
      <c r="F259" s="102"/>
      <c r="G259" s="102"/>
    </row>
    <row r="260" spans="2:7" x14ac:dyDescent="0.35">
      <c r="B260" s="102"/>
      <c r="C260" s="102"/>
      <c r="D260" s="102"/>
      <c r="E260" s="102"/>
      <c r="F260" s="102"/>
      <c r="G260" s="102"/>
    </row>
    <row r="261" spans="2:7" x14ac:dyDescent="0.35">
      <c r="B261" s="102"/>
      <c r="C261" s="102"/>
      <c r="D261" s="102"/>
      <c r="E261" s="102"/>
      <c r="F261" s="102"/>
      <c r="G261" s="102"/>
    </row>
    <row r="262" spans="2:7" x14ac:dyDescent="0.35">
      <c r="B262" s="102"/>
      <c r="C262" s="102"/>
      <c r="D262" s="102"/>
      <c r="E262" s="102"/>
      <c r="F262" s="102"/>
      <c r="G262" s="102"/>
    </row>
    <row r="263" spans="2:7" x14ac:dyDescent="0.35">
      <c r="B263" s="102"/>
      <c r="C263" s="102"/>
      <c r="D263" s="102"/>
      <c r="E263" s="102"/>
      <c r="F263" s="102"/>
      <c r="G263" s="102"/>
    </row>
    <row r="264" spans="2:7" x14ac:dyDescent="0.35">
      <c r="B264" s="102"/>
      <c r="C264" s="102"/>
      <c r="D264" s="102"/>
      <c r="E264" s="102"/>
      <c r="F264" s="102"/>
      <c r="G264" s="102"/>
    </row>
    <row r="265" spans="2:7" x14ac:dyDescent="0.35">
      <c r="B265" s="102"/>
      <c r="C265" s="102"/>
      <c r="D265" s="102"/>
      <c r="E265" s="102"/>
      <c r="F265" s="102"/>
      <c r="G265" s="102"/>
    </row>
    <row r="266" spans="2:7" x14ac:dyDescent="0.35">
      <c r="B266" s="102"/>
      <c r="C266" s="102"/>
      <c r="D266" s="102"/>
      <c r="E266" s="102"/>
      <c r="F266" s="102"/>
      <c r="G266" s="102"/>
    </row>
    <row r="267" spans="2:7" x14ac:dyDescent="0.35">
      <c r="B267" s="102"/>
      <c r="C267" s="102"/>
      <c r="D267" s="102"/>
      <c r="E267" s="102"/>
      <c r="F267" s="102"/>
      <c r="G267" s="102"/>
    </row>
    <row r="268" spans="2:7" x14ac:dyDescent="0.35">
      <c r="B268" s="102"/>
      <c r="C268" s="102"/>
      <c r="D268" s="102"/>
      <c r="E268" s="102"/>
      <c r="F268" s="102"/>
      <c r="G268" s="102"/>
    </row>
    <row r="269" spans="2:7" x14ac:dyDescent="0.35">
      <c r="B269" s="102"/>
      <c r="C269" s="102"/>
      <c r="D269" s="102"/>
      <c r="E269" s="102"/>
      <c r="F269" s="102"/>
      <c r="G269" s="102"/>
    </row>
    <row r="270" spans="2:7" x14ac:dyDescent="0.35">
      <c r="B270" s="102"/>
      <c r="C270" s="102"/>
      <c r="D270" s="102"/>
      <c r="E270" s="102"/>
      <c r="F270" s="102"/>
      <c r="G270" s="102"/>
    </row>
    <row r="271" spans="2:7" x14ac:dyDescent="0.35">
      <c r="B271" s="102"/>
      <c r="C271" s="102"/>
      <c r="D271" s="102"/>
      <c r="E271" s="102"/>
      <c r="F271" s="102"/>
      <c r="G271" s="102"/>
    </row>
    <row r="272" spans="2:7" x14ac:dyDescent="0.35">
      <c r="B272" s="102"/>
      <c r="C272" s="102"/>
      <c r="D272" s="102"/>
      <c r="E272" s="102"/>
      <c r="F272" s="102"/>
      <c r="G272" s="102"/>
    </row>
    <row r="273" spans="2:7" x14ac:dyDescent="0.35">
      <c r="B273" s="102"/>
      <c r="C273" s="102"/>
      <c r="D273" s="102"/>
      <c r="E273" s="102"/>
      <c r="F273" s="102"/>
      <c r="G273" s="102"/>
    </row>
    <row r="274" spans="2:7" x14ac:dyDescent="0.35">
      <c r="B274" s="102"/>
      <c r="C274" s="102"/>
      <c r="D274" s="102"/>
      <c r="E274" s="102"/>
      <c r="F274" s="102"/>
      <c r="G274" s="102"/>
    </row>
    <row r="275" spans="2:7" x14ac:dyDescent="0.35">
      <c r="B275" s="102"/>
      <c r="C275" s="102"/>
      <c r="D275" s="102"/>
      <c r="E275" s="102"/>
      <c r="F275" s="102"/>
      <c r="G275" s="102"/>
    </row>
    <row r="276" spans="2:7" x14ac:dyDescent="0.35">
      <c r="B276" s="102"/>
      <c r="C276" s="102"/>
      <c r="D276" s="102"/>
      <c r="E276" s="102"/>
      <c r="F276" s="102"/>
      <c r="G276" s="102"/>
    </row>
    <row r="277" spans="2:7" x14ac:dyDescent="0.35">
      <c r="B277" s="102"/>
      <c r="C277" s="102"/>
      <c r="D277" s="102"/>
      <c r="E277" s="102"/>
      <c r="F277" s="102"/>
      <c r="G277" s="102"/>
    </row>
    <row r="278" spans="2:7" x14ac:dyDescent="0.35">
      <c r="B278" s="102"/>
      <c r="C278" s="102"/>
      <c r="D278" s="102"/>
      <c r="E278" s="102"/>
      <c r="F278" s="102"/>
      <c r="G278" s="102"/>
    </row>
    <row r="279" spans="2:7" x14ac:dyDescent="0.35">
      <c r="B279" s="102"/>
      <c r="C279" s="102"/>
      <c r="D279" s="102"/>
      <c r="E279" s="102"/>
      <c r="F279" s="102"/>
      <c r="G279" s="102"/>
    </row>
    <row r="280" spans="2:7" x14ac:dyDescent="0.35">
      <c r="B280" s="102"/>
      <c r="C280" s="102"/>
      <c r="D280" s="102"/>
      <c r="E280" s="102"/>
      <c r="F280" s="102"/>
      <c r="G280" s="102"/>
    </row>
    <row r="281" spans="2:7" x14ac:dyDescent="0.35">
      <c r="B281" s="102"/>
      <c r="C281" s="102"/>
      <c r="D281" s="102"/>
      <c r="E281" s="102"/>
      <c r="F281" s="102"/>
      <c r="G281" s="102"/>
    </row>
    <row r="282" spans="2:7" x14ac:dyDescent="0.35">
      <c r="B282" s="102"/>
      <c r="C282" s="102"/>
      <c r="D282" s="102"/>
      <c r="E282" s="102"/>
      <c r="F282" s="102"/>
      <c r="G282" s="102"/>
    </row>
    <row r="283" spans="2:7" x14ac:dyDescent="0.35">
      <c r="B283" s="102"/>
      <c r="C283" s="102"/>
      <c r="D283" s="102"/>
      <c r="E283" s="102"/>
      <c r="F283" s="102"/>
      <c r="G283" s="102"/>
    </row>
    <row r="284" spans="2:7" x14ac:dyDescent="0.35">
      <c r="B284" s="102"/>
      <c r="C284" s="102"/>
      <c r="D284" s="102"/>
      <c r="E284" s="102"/>
      <c r="F284" s="102"/>
      <c r="G284" s="102"/>
    </row>
    <row r="285" spans="2:7" x14ac:dyDescent="0.35">
      <c r="B285" s="102"/>
      <c r="C285" s="102"/>
      <c r="D285" s="102"/>
      <c r="E285" s="102"/>
      <c r="F285" s="102"/>
      <c r="G285" s="102"/>
    </row>
    <row r="286" spans="2:7" x14ac:dyDescent="0.35">
      <c r="B286" s="102"/>
      <c r="C286" s="102"/>
      <c r="D286" s="102"/>
      <c r="E286" s="102"/>
      <c r="F286" s="102"/>
      <c r="G286" s="102"/>
    </row>
    <row r="287" spans="2:7" x14ac:dyDescent="0.35">
      <c r="B287" s="102"/>
      <c r="C287" s="102"/>
      <c r="D287" s="102"/>
      <c r="E287" s="102"/>
      <c r="F287" s="102"/>
      <c r="G287" s="102"/>
    </row>
    <row r="288" spans="2:7" x14ac:dyDescent="0.35">
      <c r="B288" s="102"/>
      <c r="C288" s="102"/>
      <c r="D288" s="102"/>
      <c r="E288" s="102"/>
      <c r="F288" s="102"/>
      <c r="G288" s="102"/>
    </row>
    <row r="289" spans="2:7" x14ac:dyDescent="0.35">
      <c r="B289" s="102"/>
      <c r="C289" s="102"/>
      <c r="D289" s="102"/>
      <c r="E289" s="102"/>
      <c r="F289" s="102"/>
      <c r="G289" s="102"/>
    </row>
    <row r="290" spans="2:7" x14ac:dyDescent="0.35">
      <c r="B290" s="102"/>
      <c r="C290" s="102"/>
      <c r="D290" s="102"/>
      <c r="E290" s="102"/>
      <c r="F290" s="102"/>
      <c r="G290" s="102"/>
    </row>
    <row r="291" spans="2:7" x14ac:dyDescent="0.35">
      <c r="B291" s="102"/>
      <c r="C291" s="102"/>
      <c r="D291" s="102"/>
      <c r="E291" s="102"/>
      <c r="F291" s="102"/>
      <c r="G291" s="102"/>
    </row>
    <row r="292" spans="2:7" x14ac:dyDescent="0.35">
      <c r="B292" s="102"/>
      <c r="C292" s="102"/>
      <c r="D292" s="102"/>
      <c r="E292" s="102"/>
      <c r="F292" s="102"/>
      <c r="G292" s="102"/>
    </row>
    <row r="293" spans="2:7" x14ac:dyDescent="0.35">
      <c r="B293" s="102"/>
      <c r="C293" s="102"/>
      <c r="D293" s="102"/>
      <c r="E293" s="102"/>
      <c r="F293" s="102"/>
      <c r="G293" s="102"/>
    </row>
    <row r="294" spans="2:7" x14ac:dyDescent="0.35">
      <c r="B294" s="102"/>
      <c r="C294" s="102"/>
      <c r="D294" s="102"/>
      <c r="E294" s="102"/>
      <c r="F294" s="102"/>
      <c r="G294" s="102"/>
    </row>
    <row r="295" spans="2:7" x14ac:dyDescent="0.35">
      <c r="B295" s="102"/>
      <c r="C295" s="102"/>
      <c r="D295" s="102"/>
      <c r="E295" s="102"/>
      <c r="F295" s="102"/>
      <c r="G295" s="102"/>
    </row>
    <row r="296" spans="2:7" x14ac:dyDescent="0.35">
      <c r="B296" s="102"/>
      <c r="C296" s="102"/>
      <c r="D296" s="102"/>
      <c r="E296" s="102"/>
      <c r="F296" s="102"/>
      <c r="G296" s="102"/>
    </row>
    <row r="297" spans="2:7" x14ac:dyDescent="0.35">
      <c r="B297" s="102"/>
      <c r="C297" s="102"/>
      <c r="D297" s="102"/>
      <c r="E297" s="102"/>
      <c r="F297" s="102"/>
      <c r="G297" s="102"/>
    </row>
    <row r="298" spans="2:7" x14ac:dyDescent="0.35">
      <c r="B298" s="102"/>
      <c r="C298" s="102"/>
      <c r="D298" s="102"/>
      <c r="E298" s="102"/>
      <c r="F298" s="102"/>
      <c r="G298" s="102"/>
    </row>
    <row r="299" spans="2:7" x14ac:dyDescent="0.35">
      <c r="B299" s="102"/>
      <c r="C299" s="102"/>
      <c r="D299" s="102"/>
      <c r="E299" s="102"/>
      <c r="F299" s="102"/>
      <c r="G299" s="102"/>
    </row>
    <row r="300" spans="2:7" x14ac:dyDescent="0.35">
      <c r="B300" s="102"/>
      <c r="C300" s="102"/>
      <c r="D300" s="102"/>
      <c r="E300" s="102"/>
      <c r="F300" s="102"/>
      <c r="G300" s="102"/>
    </row>
    <row r="301" spans="2:7" x14ac:dyDescent="0.35">
      <c r="B301" s="102"/>
      <c r="C301" s="102"/>
      <c r="D301" s="102"/>
      <c r="E301" s="102"/>
      <c r="F301" s="102"/>
      <c r="G301" s="102"/>
    </row>
    <row r="302" spans="2:7" x14ac:dyDescent="0.35">
      <c r="B302" s="102"/>
      <c r="C302" s="102"/>
      <c r="D302" s="102"/>
      <c r="E302" s="102"/>
      <c r="F302" s="102"/>
      <c r="G302" s="102"/>
    </row>
    <row r="303" spans="2:7" x14ac:dyDescent="0.35">
      <c r="B303" s="102"/>
      <c r="C303" s="102"/>
      <c r="D303" s="102"/>
      <c r="E303" s="102"/>
      <c r="F303" s="102"/>
      <c r="G303" s="102"/>
    </row>
    <row r="304" spans="2:7" x14ac:dyDescent="0.35">
      <c r="B304" s="102"/>
      <c r="C304" s="102"/>
      <c r="D304" s="102"/>
      <c r="E304" s="102"/>
      <c r="F304" s="102"/>
      <c r="G304" s="102"/>
    </row>
    <row r="305" spans="2:7" x14ac:dyDescent="0.35">
      <c r="B305" s="102"/>
      <c r="C305" s="102"/>
      <c r="D305" s="102"/>
      <c r="E305" s="102"/>
      <c r="F305" s="102"/>
      <c r="G305" s="102"/>
    </row>
    <row r="306" spans="2:7" x14ac:dyDescent="0.35">
      <c r="B306" s="102"/>
      <c r="C306" s="102"/>
      <c r="D306" s="102"/>
      <c r="E306" s="102"/>
      <c r="F306" s="102"/>
      <c r="G306" s="102"/>
    </row>
    <row r="307" spans="2:7" x14ac:dyDescent="0.35">
      <c r="B307" s="102"/>
      <c r="C307" s="102"/>
      <c r="D307" s="102"/>
      <c r="E307" s="102"/>
      <c r="F307" s="102"/>
      <c r="G307" s="102"/>
    </row>
    <row r="308" spans="2:7" x14ac:dyDescent="0.35">
      <c r="B308" s="102"/>
      <c r="C308" s="102"/>
      <c r="D308" s="102"/>
      <c r="E308" s="102"/>
      <c r="F308" s="102"/>
      <c r="G308" s="102"/>
    </row>
    <row r="309" spans="2:7" x14ac:dyDescent="0.35">
      <c r="B309" s="102"/>
      <c r="C309" s="102"/>
      <c r="D309" s="102"/>
      <c r="E309" s="102"/>
      <c r="F309" s="102"/>
      <c r="G309" s="102"/>
    </row>
    <row r="310" spans="2:7" x14ac:dyDescent="0.35">
      <c r="B310" s="102"/>
      <c r="C310" s="102"/>
      <c r="D310" s="102"/>
      <c r="E310" s="102"/>
      <c r="F310" s="102"/>
      <c r="G310" s="102"/>
    </row>
    <row r="311" spans="2:7" x14ac:dyDescent="0.35">
      <c r="B311" s="102"/>
      <c r="C311" s="102"/>
      <c r="D311" s="102"/>
      <c r="E311" s="102"/>
      <c r="F311" s="102"/>
      <c r="G311" s="102"/>
    </row>
    <row r="312" spans="2:7" x14ac:dyDescent="0.35">
      <c r="B312" s="102"/>
      <c r="C312" s="102"/>
      <c r="D312" s="102"/>
      <c r="E312" s="102"/>
      <c r="F312" s="102"/>
      <c r="G312" s="102"/>
    </row>
    <row r="313" spans="2:7" x14ac:dyDescent="0.35">
      <c r="B313" s="102"/>
      <c r="C313" s="102"/>
      <c r="D313" s="102"/>
      <c r="E313" s="102"/>
      <c r="F313" s="102"/>
      <c r="G313" s="102"/>
    </row>
    <row r="314" spans="2:7" x14ac:dyDescent="0.35">
      <c r="B314" s="102"/>
      <c r="C314" s="102"/>
      <c r="D314" s="102"/>
      <c r="E314" s="102"/>
      <c r="F314" s="102"/>
      <c r="G314" s="102"/>
    </row>
    <row r="315" spans="2:7" x14ac:dyDescent="0.35">
      <c r="B315" s="102"/>
      <c r="C315" s="102"/>
      <c r="D315" s="102"/>
      <c r="E315" s="102"/>
      <c r="F315" s="102"/>
      <c r="G315" s="102"/>
    </row>
    <row r="316" spans="2:7" x14ac:dyDescent="0.35">
      <c r="B316" s="102"/>
      <c r="C316" s="102"/>
      <c r="D316" s="102"/>
      <c r="E316" s="102"/>
      <c r="F316" s="102"/>
      <c r="G316" s="102"/>
    </row>
    <row r="317" spans="2:7" x14ac:dyDescent="0.35">
      <c r="B317" s="102"/>
      <c r="C317" s="102"/>
      <c r="D317" s="102"/>
      <c r="E317" s="102"/>
      <c r="F317" s="102"/>
      <c r="G317" s="102"/>
    </row>
    <row r="318" spans="2:7" x14ac:dyDescent="0.35">
      <c r="B318" s="102"/>
      <c r="C318" s="102"/>
      <c r="D318" s="102"/>
      <c r="E318" s="102"/>
      <c r="F318" s="102"/>
      <c r="G318" s="102"/>
    </row>
    <row r="319" spans="2:7" x14ac:dyDescent="0.35">
      <c r="B319" s="102"/>
      <c r="C319" s="102"/>
      <c r="D319" s="102"/>
      <c r="E319" s="102"/>
      <c r="F319" s="102"/>
      <c r="G319" s="102"/>
    </row>
    <row r="320" spans="2:7" x14ac:dyDescent="0.35">
      <c r="B320" s="102"/>
      <c r="C320" s="102"/>
      <c r="D320" s="102"/>
      <c r="E320" s="102"/>
      <c r="F320" s="102"/>
      <c r="G320" s="102"/>
    </row>
    <row r="321" spans="2:7" x14ac:dyDescent="0.35">
      <c r="B321" s="102"/>
      <c r="C321" s="102"/>
      <c r="D321" s="102"/>
      <c r="E321" s="102"/>
      <c r="F321" s="102"/>
      <c r="G321" s="102"/>
    </row>
    <row r="322" spans="2:7" x14ac:dyDescent="0.35">
      <c r="B322" s="102"/>
      <c r="C322" s="102"/>
      <c r="D322" s="102"/>
      <c r="E322" s="102"/>
      <c r="F322" s="102"/>
      <c r="G322" s="102"/>
    </row>
    <row r="323" spans="2:7" x14ac:dyDescent="0.35">
      <c r="B323" s="102"/>
      <c r="C323" s="102"/>
      <c r="D323" s="102"/>
      <c r="E323" s="102"/>
      <c r="F323" s="102"/>
      <c r="G323" s="102"/>
    </row>
    <row r="324" spans="2:7" x14ac:dyDescent="0.35">
      <c r="B324" s="102"/>
      <c r="C324" s="102"/>
      <c r="D324" s="102"/>
      <c r="E324" s="102"/>
      <c r="F324" s="102"/>
      <c r="G324" s="102"/>
    </row>
    <row r="325" spans="2:7" x14ac:dyDescent="0.35">
      <c r="B325" s="102"/>
      <c r="C325" s="102"/>
      <c r="D325" s="102"/>
      <c r="E325" s="102"/>
      <c r="F325" s="102"/>
      <c r="G325" s="102"/>
    </row>
    <row r="326" spans="2:7" x14ac:dyDescent="0.35">
      <c r="B326" s="102"/>
      <c r="C326" s="102"/>
      <c r="D326" s="102"/>
      <c r="E326" s="102"/>
      <c r="F326" s="102"/>
      <c r="G326" s="102"/>
    </row>
    <row r="327" spans="2:7" x14ac:dyDescent="0.35">
      <c r="B327" s="102"/>
      <c r="C327" s="102"/>
      <c r="D327" s="102"/>
      <c r="E327" s="102"/>
      <c r="F327" s="102"/>
      <c r="G327" s="102"/>
    </row>
    <row r="328" spans="2:7" x14ac:dyDescent="0.35">
      <c r="B328" s="102"/>
      <c r="C328" s="102"/>
      <c r="D328" s="102"/>
      <c r="E328" s="102"/>
      <c r="F328" s="102"/>
      <c r="G328" s="102"/>
    </row>
    <row r="329" spans="2:7" x14ac:dyDescent="0.35">
      <c r="B329" s="102"/>
      <c r="C329" s="102"/>
      <c r="D329" s="102"/>
      <c r="E329" s="102"/>
      <c r="F329" s="102"/>
      <c r="G329" s="102"/>
    </row>
    <row r="330" spans="2:7" x14ac:dyDescent="0.35">
      <c r="B330" s="102"/>
      <c r="C330" s="102"/>
      <c r="D330" s="102"/>
      <c r="E330" s="102"/>
      <c r="F330" s="102"/>
      <c r="G330" s="102"/>
    </row>
    <row r="331" spans="2:7" x14ac:dyDescent="0.35">
      <c r="B331" s="102"/>
      <c r="C331" s="102"/>
      <c r="D331" s="102"/>
      <c r="E331" s="102"/>
      <c r="F331" s="102"/>
      <c r="G331" s="102"/>
    </row>
    <row r="332" spans="2:7" x14ac:dyDescent="0.35">
      <c r="B332" s="102"/>
      <c r="C332" s="102"/>
      <c r="D332" s="102"/>
      <c r="E332" s="102"/>
      <c r="F332" s="102"/>
      <c r="G332" s="102"/>
    </row>
    <row r="333" spans="2:7" x14ac:dyDescent="0.35">
      <c r="B333" s="102"/>
      <c r="C333" s="102"/>
      <c r="D333" s="102"/>
      <c r="E333" s="102"/>
      <c r="F333" s="102"/>
      <c r="G333" s="102"/>
    </row>
    <row r="334" spans="2:7" x14ac:dyDescent="0.35">
      <c r="B334" s="102"/>
      <c r="C334" s="102"/>
      <c r="D334" s="102"/>
      <c r="E334" s="102"/>
      <c r="F334" s="102"/>
      <c r="G334" s="102"/>
    </row>
    <row r="335" spans="2:7" x14ac:dyDescent="0.35">
      <c r="B335" s="102"/>
      <c r="C335" s="102"/>
      <c r="D335" s="102"/>
      <c r="E335" s="102"/>
      <c r="F335" s="102"/>
      <c r="G335" s="102"/>
    </row>
    <row r="336" spans="2:7" x14ac:dyDescent="0.35">
      <c r="B336" s="102"/>
      <c r="C336" s="102"/>
      <c r="D336" s="102"/>
      <c r="E336" s="102"/>
      <c r="F336" s="102"/>
      <c r="G336" s="102"/>
    </row>
    <row r="337" spans="2:7" x14ac:dyDescent="0.35">
      <c r="B337" s="102"/>
      <c r="C337" s="102"/>
      <c r="D337" s="102"/>
      <c r="E337" s="102"/>
      <c r="F337" s="102"/>
      <c r="G337" s="102"/>
    </row>
    <row r="338" spans="2:7" x14ac:dyDescent="0.35">
      <c r="B338" s="102"/>
      <c r="C338" s="102"/>
      <c r="D338" s="102"/>
      <c r="E338" s="102"/>
      <c r="F338" s="102"/>
      <c r="G338" s="102"/>
    </row>
    <row r="339" spans="2:7" x14ac:dyDescent="0.35">
      <c r="B339" s="102"/>
      <c r="C339" s="102"/>
      <c r="D339" s="102"/>
      <c r="E339" s="102"/>
      <c r="F339" s="102"/>
      <c r="G339" s="102"/>
    </row>
    <row r="340" spans="2:7" x14ac:dyDescent="0.35">
      <c r="B340" s="102"/>
      <c r="C340" s="102"/>
      <c r="D340" s="102"/>
      <c r="E340" s="102"/>
      <c r="F340" s="102"/>
      <c r="G340" s="102"/>
    </row>
    <row r="341" spans="2:7" x14ac:dyDescent="0.35">
      <c r="B341" s="102"/>
      <c r="C341" s="102"/>
      <c r="D341" s="102"/>
      <c r="E341" s="102"/>
      <c r="F341" s="102"/>
      <c r="G341" s="102"/>
    </row>
    <row r="342" spans="2:7" x14ac:dyDescent="0.35">
      <c r="B342" s="102"/>
      <c r="C342" s="102"/>
      <c r="D342" s="102"/>
      <c r="E342" s="102"/>
      <c r="F342" s="102"/>
      <c r="G342" s="102"/>
    </row>
    <row r="343" spans="2:7" x14ac:dyDescent="0.35">
      <c r="B343" s="102"/>
      <c r="C343" s="102"/>
      <c r="D343" s="102"/>
      <c r="E343" s="102"/>
      <c r="F343" s="102"/>
      <c r="G343" s="102"/>
    </row>
    <row r="344" spans="2:7" x14ac:dyDescent="0.35">
      <c r="B344" s="102"/>
      <c r="C344" s="102"/>
      <c r="D344" s="102"/>
      <c r="E344" s="102"/>
      <c r="F344" s="102"/>
      <c r="G344" s="102"/>
    </row>
    <row r="345" spans="2:7" x14ac:dyDescent="0.35">
      <c r="B345" s="102"/>
      <c r="C345" s="102"/>
      <c r="D345" s="102"/>
      <c r="E345" s="102"/>
      <c r="F345" s="102"/>
      <c r="G345" s="102"/>
    </row>
    <row r="346" spans="2:7" x14ac:dyDescent="0.35">
      <c r="B346" s="102"/>
      <c r="C346" s="102"/>
      <c r="D346" s="102"/>
      <c r="E346" s="102"/>
      <c r="F346" s="102"/>
      <c r="G346" s="102"/>
    </row>
    <row r="347" spans="2:7" x14ac:dyDescent="0.35">
      <c r="B347" s="102"/>
      <c r="C347" s="102"/>
      <c r="D347" s="102"/>
      <c r="E347" s="102"/>
      <c r="F347" s="102"/>
      <c r="G347" s="102"/>
    </row>
    <row r="348" spans="2:7" x14ac:dyDescent="0.35">
      <c r="B348" s="102"/>
      <c r="C348" s="102"/>
      <c r="D348" s="102"/>
      <c r="E348" s="102"/>
      <c r="F348" s="102"/>
      <c r="G348" s="102"/>
    </row>
    <row r="349" spans="2:7" x14ac:dyDescent="0.35">
      <c r="B349" s="102"/>
      <c r="C349" s="102"/>
      <c r="D349" s="102"/>
      <c r="E349" s="102"/>
      <c r="F349" s="102"/>
      <c r="G349" s="102"/>
    </row>
    <row r="350" spans="2:7" x14ac:dyDescent="0.35">
      <c r="B350" s="102"/>
      <c r="C350" s="102"/>
      <c r="D350" s="102"/>
      <c r="E350" s="102"/>
      <c r="F350" s="102"/>
      <c r="G350" s="102"/>
    </row>
    <row r="351" spans="2:7" x14ac:dyDescent="0.35">
      <c r="B351" s="102"/>
      <c r="C351" s="102"/>
      <c r="D351" s="102"/>
      <c r="E351" s="102"/>
      <c r="F351" s="102"/>
      <c r="G351" s="102"/>
    </row>
    <row r="352" spans="2:7" x14ac:dyDescent="0.35">
      <c r="B352" s="102"/>
      <c r="C352" s="102"/>
      <c r="D352" s="102"/>
      <c r="E352" s="102"/>
      <c r="F352" s="102"/>
      <c r="G352" s="102"/>
    </row>
    <row r="353" spans="2:7" x14ac:dyDescent="0.35">
      <c r="B353" s="102"/>
      <c r="C353" s="102"/>
      <c r="D353" s="102"/>
      <c r="E353" s="102"/>
      <c r="F353" s="102"/>
      <c r="G353" s="102"/>
    </row>
    <row r="354" spans="2:7" x14ac:dyDescent="0.35">
      <c r="B354" s="102"/>
      <c r="C354" s="102"/>
      <c r="D354" s="102"/>
      <c r="E354" s="102"/>
      <c r="F354" s="102"/>
      <c r="G354" s="102"/>
    </row>
    <row r="355" spans="2:7" x14ac:dyDescent="0.35">
      <c r="B355" s="20"/>
      <c r="C355" s="20"/>
      <c r="D355" s="20"/>
      <c r="E355" s="20"/>
      <c r="F355" s="20"/>
      <c r="G355" s="20"/>
    </row>
    <row r="356" spans="2:7" x14ac:dyDescent="0.35">
      <c r="B356" s="20"/>
      <c r="C356" s="20"/>
      <c r="D356" s="20"/>
      <c r="E356" s="20"/>
      <c r="F356" s="20"/>
      <c r="G356" s="20"/>
    </row>
    <row r="357" spans="2:7" x14ac:dyDescent="0.35">
      <c r="B357" s="20"/>
      <c r="C357" s="20"/>
      <c r="D357" s="20"/>
      <c r="E357" s="20"/>
      <c r="F357" s="20"/>
      <c r="G357" s="20"/>
    </row>
    <row r="358" spans="2:7" x14ac:dyDescent="0.35">
      <c r="B358" s="20"/>
      <c r="C358" s="20"/>
      <c r="D358" s="20"/>
      <c r="E358" s="20"/>
      <c r="F358" s="20"/>
      <c r="G358" s="20"/>
    </row>
    <row r="359" spans="2:7" x14ac:dyDescent="0.35">
      <c r="B359" s="20"/>
      <c r="C359" s="20"/>
      <c r="D359" s="20"/>
      <c r="E359" s="20"/>
      <c r="F359" s="20"/>
      <c r="G359" s="20"/>
    </row>
    <row r="360" spans="2:7" x14ac:dyDescent="0.35">
      <c r="B360" s="20"/>
      <c r="C360" s="20"/>
      <c r="D360" s="20"/>
      <c r="E360" s="20"/>
      <c r="F360" s="20"/>
      <c r="G360" s="20"/>
    </row>
    <row r="361" spans="2:7" x14ac:dyDescent="0.35">
      <c r="B361" s="20"/>
      <c r="C361" s="20"/>
      <c r="D361" s="20"/>
      <c r="E361" s="20"/>
      <c r="F361" s="20"/>
      <c r="G361" s="20"/>
    </row>
    <row r="362" spans="2:7" x14ac:dyDescent="0.35">
      <c r="B362" s="20"/>
      <c r="C362" s="20"/>
      <c r="D362" s="20"/>
      <c r="E362" s="20"/>
      <c r="F362" s="20"/>
      <c r="G362" s="20"/>
    </row>
    <row r="363" spans="2:7" x14ac:dyDescent="0.35">
      <c r="B363" s="20"/>
      <c r="C363" s="20"/>
      <c r="D363" s="20"/>
      <c r="E363" s="20"/>
      <c r="F363" s="20"/>
      <c r="G363" s="20"/>
    </row>
    <row r="364" spans="2:7" x14ac:dyDescent="0.35">
      <c r="B364" s="20"/>
      <c r="C364" s="20"/>
      <c r="D364" s="20"/>
      <c r="E364" s="20"/>
      <c r="F364" s="20"/>
      <c r="G364" s="20"/>
    </row>
    <row r="365" spans="2:7" x14ac:dyDescent="0.35">
      <c r="B365" s="20"/>
      <c r="C365" s="20"/>
      <c r="D365" s="20"/>
      <c r="E365" s="20"/>
      <c r="F365" s="20"/>
      <c r="G365" s="20"/>
    </row>
    <row r="366" spans="2:7" x14ac:dyDescent="0.35">
      <c r="B366" s="20"/>
      <c r="C366" s="20"/>
      <c r="D366" s="20"/>
      <c r="E366" s="20"/>
      <c r="F366" s="20"/>
      <c r="G366" s="20"/>
    </row>
    <row r="367" spans="2:7" x14ac:dyDescent="0.35">
      <c r="B367" s="20"/>
      <c r="C367" s="20"/>
      <c r="D367" s="20"/>
      <c r="E367" s="20"/>
      <c r="F367" s="20"/>
      <c r="G367" s="20"/>
    </row>
    <row r="368" spans="2:7" x14ac:dyDescent="0.35">
      <c r="B368" s="20"/>
      <c r="C368" s="20"/>
      <c r="D368" s="20"/>
      <c r="E368" s="20"/>
      <c r="F368" s="20"/>
      <c r="G368" s="20"/>
    </row>
    <row r="369" spans="2:7" x14ac:dyDescent="0.35">
      <c r="B369" s="20"/>
      <c r="C369" s="20"/>
      <c r="D369" s="20"/>
      <c r="E369" s="20"/>
      <c r="F369" s="20"/>
      <c r="G369" s="20"/>
    </row>
    <row r="370" spans="2:7" x14ac:dyDescent="0.35">
      <c r="B370" s="20"/>
      <c r="C370" s="20"/>
      <c r="D370" s="20"/>
      <c r="E370" s="20"/>
      <c r="F370" s="20"/>
      <c r="G370" s="20"/>
    </row>
    <row r="371" spans="2:7" x14ac:dyDescent="0.35">
      <c r="B371" s="20"/>
      <c r="C371" s="20"/>
      <c r="D371" s="20"/>
      <c r="E371" s="20"/>
      <c r="F371" s="20"/>
      <c r="G371" s="20"/>
    </row>
    <row r="372" spans="2:7" x14ac:dyDescent="0.35">
      <c r="B372" s="20"/>
      <c r="C372" s="20"/>
      <c r="D372" s="20"/>
      <c r="E372" s="20"/>
      <c r="F372" s="20"/>
      <c r="G372" s="20"/>
    </row>
    <row r="373" spans="2:7" x14ac:dyDescent="0.35">
      <c r="B373" s="20"/>
      <c r="C373" s="20"/>
      <c r="D373" s="20"/>
      <c r="E373" s="20"/>
      <c r="F373" s="20"/>
      <c r="G373" s="20"/>
    </row>
    <row r="374" spans="2:7" x14ac:dyDescent="0.35">
      <c r="B374" s="20"/>
      <c r="C374" s="20"/>
      <c r="D374" s="20"/>
      <c r="E374" s="20"/>
      <c r="F374" s="20"/>
      <c r="G374" s="20"/>
    </row>
    <row r="375" spans="2:7" x14ac:dyDescent="0.35">
      <c r="B375" s="20"/>
      <c r="C375" s="20"/>
      <c r="D375" s="20"/>
      <c r="E375" s="20"/>
      <c r="F375" s="20"/>
      <c r="G375" s="20"/>
    </row>
    <row r="376" spans="2:7" x14ac:dyDescent="0.35">
      <c r="B376" s="20"/>
      <c r="C376" s="20"/>
      <c r="D376" s="20"/>
      <c r="E376" s="20"/>
      <c r="F376" s="20"/>
      <c r="G376" s="20"/>
    </row>
    <row r="377" spans="2:7" x14ac:dyDescent="0.35">
      <c r="B377" s="20"/>
      <c r="C377" s="20"/>
      <c r="D377" s="20"/>
      <c r="E377" s="20"/>
      <c r="F377" s="20"/>
      <c r="G377" s="20"/>
    </row>
    <row r="378" spans="2:7" x14ac:dyDescent="0.35">
      <c r="B378" s="20"/>
      <c r="C378" s="20"/>
      <c r="D378" s="20"/>
      <c r="E378" s="20"/>
      <c r="F378" s="20"/>
      <c r="G378" s="20"/>
    </row>
    <row r="379" spans="2:7" x14ac:dyDescent="0.35">
      <c r="B379" s="20"/>
      <c r="C379" s="20"/>
      <c r="D379" s="20"/>
      <c r="E379" s="20"/>
      <c r="F379" s="20"/>
      <c r="G379" s="20"/>
    </row>
    <row r="380" spans="2:7" x14ac:dyDescent="0.35">
      <c r="B380" s="20"/>
      <c r="C380" s="20"/>
      <c r="D380" s="20"/>
      <c r="E380" s="20"/>
      <c r="F380" s="20"/>
      <c r="G380" s="20"/>
    </row>
    <row r="381" spans="2:7" x14ac:dyDescent="0.35">
      <c r="B381" s="20"/>
      <c r="C381" s="20"/>
      <c r="D381" s="20"/>
      <c r="E381" s="20"/>
      <c r="F381" s="20"/>
      <c r="G381" s="20"/>
    </row>
    <row r="382" spans="2:7" x14ac:dyDescent="0.35">
      <c r="B382" s="20"/>
      <c r="C382" s="20"/>
      <c r="D382" s="20"/>
      <c r="E382" s="20"/>
      <c r="F382" s="20"/>
      <c r="G382" s="20"/>
    </row>
    <row r="383" spans="2:7" x14ac:dyDescent="0.35">
      <c r="B383" s="20"/>
      <c r="C383" s="20"/>
      <c r="D383" s="20"/>
      <c r="E383" s="20"/>
      <c r="F383" s="20"/>
      <c r="G383" s="20"/>
    </row>
    <row r="384" spans="2:7" x14ac:dyDescent="0.35">
      <c r="B384" s="20"/>
      <c r="C384" s="20"/>
      <c r="D384" s="20"/>
      <c r="E384" s="20"/>
      <c r="F384" s="20"/>
      <c r="G384" s="20"/>
    </row>
    <row r="385" spans="2:7" x14ac:dyDescent="0.35">
      <c r="B385" s="20"/>
      <c r="C385" s="20"/>
      <c r="D385" s="20"/>
      <c r="E385" s="20"/>
      <c r="F385" s="20"/>
      <c r="G385" s="20"/>
    </row>
    <row r="386" spans="2:7" x14ac:dyDescent="0.35">
      <c r="B386" s="20"/>
      <c r="C386" s="20"/>
      <c r="D386" s="20"/>
      <c r="E386" s="20"/>
      <c r="F386" s="20"/>
      <c r="G386" s="20"/>
    </row>
    <row r="387" spans="2:7" x14ac:dyDescent="0.35">
      <c r="B387" s="20"/>
      <c r="C387" s="20"/>
      <c r="D387" s="20"/>
      <c r="E387" s="20"/>
      <c r="F387" s="20"/>
      <c r="G387" s="20"/>
    </row>
    <row r="388" spans="2:7" x14ac:dyDescent="0.35">
      <c r="B388" s="20"/>
      <c r="C388" s="20"/>
      <c r="D388" s="20"/>
      <c r="E388" s="20"/>
      <c r="F388" s="20"/>
      <c r="G388" s="20"/>
    </row>
    <row r="389" spans="2:7" x14ac:dyDescent="0.35">
      <c r="B389" s="20"/>
      <c r="C389" s="20"/>
      <c r="D389" s="20"/>
      <c r="E389" s="20"/>
      <c r="F389" s="20"/>
      <c r="G389" s="20"/>
    </row>
    <row r="390" spans="2:7" x14ac:dyDescent="0.35">
      <c r="B390" s="20"/>
      <c r="C390" s="20"/>
      <c r="D390" s="20"/>
      <c r="E390" s="20"/>
      <c r="F390" s="20"/>
      <c r="G390" s="20"/>
    </row>
    <row r="391" spans="2:7" x14ac:dyDescent="0.35">
      <c r="B391" s="20"/>
      <c r="C391" s="20"/>
      <c r="D391" s="20"/>
      <c r="E391" s="20"/>
      <c r="F391" s="20"/>
      <c r="G391" s="20"/>
    </row>
    <row r="392" spans="2:7" x14ac:dyDescent="0.35">
      <c r="B392" s="20"/>
      <c r="C392" s="20"/>
      <c r="D392" s="20"/>
      <c r="E392" s="20"/>
      <c r="F392" s="20"/>
      <c r="G392" s="20"/>
    </row>
    <row r="393" spans="2:7" x14ac:dyDescent="0.35">
      <c r="B393" s="20"/>
      <c r="C393" s="20"/>
      <c r="D393" s="20"/>
      <c r="E393" s="20"/>
      <c r="F393" s="20"/>
      <c r="G393" s="20"/>
    </row>
    <row r="394" spans="2:7" x14ac:dyDescent="0.35">
      <c r="B394" s="20"/>
      <c r="C394" s="20"/>
      <c r="D394" s="20"/>
      <c r="E394" s="20"/>
      <c r="F394" s="20"/>
      <c r="G394" s="20"/>
    </row>
    <row r="395" spans="2:7" x14ac:dyDescent="0.35">
      <c r="B395" s="20"/>
      <c r="C395" s="20"/>
      <c r="D395" s="20"/>
      <c r="E395" s="20"/>
      <c r="F395" s="20"/>
      <c r="G395" s="20"/>
    </row>
    <row r="396" spans="2:7" x14ac:dyDescent="0.35">
      <c r="B396" s="20"/>
      <c r="C396" s="20"/>
      <c r="D396" s="20"/>
      <c r="E396" s="20"/>
      <c r="F396" s="20"/>
      <c r="G396" s="20"/>
    </row>
    <row r="397" spans="2:7" x14ac:dyDescent="0.35">
      <c r="B397" s="20"/>
      <c r="C397" s="20"/>
      <c r="D397" s="20"/>
      <c r="E397" s="20"/>
      <c r="F397" s="20"/>
      <c r="G397" s="20"/>
    </row>
    <row r="398" spans="2:7" x14ac:dyDescent="0.35">
      <c r="B398" s="20"/>
      <c r="C398" s="20"/>
      <c r="D398" s="20"/>
      <c r="E398" s="20"/>
      <c r="F398" s="20"/>
      <c r="G398" s="20"/>
    </row>
    <row r="399" spans="2:7" x14ac:dyDescent="0.35">
      <c r="B399" s="20"/>
      <c r="C399" s="20"/>
      <c r="D399" s="20"/>
      <c r="E399" s="20"/>
      <c r="F399" s="20"/>
      <c r="G399" s="20"/>
    </row>
    <row r="400" spans="2:7" x14ac:dyDescent="0.35">
      <c r="B400" s="20"/>
      <c r="C400" s="20"/>
      <c r="D400" s="20"/>
      <c r="E400" s="20"/>
      <c r="F400" s="20"/>
      <c r="G400" s="20"/>
    </row>
    <row r="401" spans="2:7" x14ac:dyDescent="0.35">
      <c r="B401" s="20"/>
      <c r="C401" s="20"/>
      <c r="D401" s="20"/>
      <c r="E401" s="20"/>
      <c r="F401" s="20"/>
      <c r="G401" s="20"/>
    </row>
    <row r="402" spans="2:7" x14ac:dyDescent="0.35">
      <c r="B402" s="20"/>
      <c r="C402" s="20"/>
      <c r="D402" s="20"/>
      <c r="E402" s="20"/>
      <c r="F402" s="20"/>
      <c r="G402" s="20"/>
    </row>
    <row r="403" spans="2:7" x14ac:dyDescent="0.35">
      <c r="B403" s="20"/>
      <c r="C403" s="20"/>
      <c r="D403" s="20"/>
      <c r="E403" s="20"/>
      <c r="F403" s="20"/>
      <c r="G403" s="20"/>
    </row>
    <row r="404" spans="2:7" x14ac:dyDescent="0.35">
      <c r="B404" s="20"/>
      <c r="C404" s="20"/>
      <c r="D404" s="20"/>
      <c r="E404" s="20"/>
      <c r="F404" s="20"/>
      <c r="G404" s="20"/>
    </row>
    <row r="405" spans="2:7" x14ac:dyDescent="0.35">
      <c r="B405" s="20"/>
      <c r="C405" s="20"/>
      <c r="D405" s="20"/>
      <c r="E405" s="20"/>
      <c r="F405" s="20"/>
      <c r="G405" s="20"/>
    </row>
    <row r="406" spans="2:7" x14ac:dyDescent="0.35">
      <c r="B406" s="20"/>
      <c r="C406" s="20"/>
      <c r="D406" s="20"/>
      <c r="E406" s="20"/>
      <c r="F406" s="20"/>
      <c r="G406" s="20"/>
    </row>
    <row r="407" spans="2:7" x14ac:dyDescent="0.35">
      <c r="B407" s="20"/>
      <c r="C407" s="20"/>
      <c r="D407" s="20"/>
      <c r="E407" s="20"/>
      <c r="F407" s="20"/>
      <c r="G407" s="20"/>
    </row>
    <row r="408" spans="2:7" x14ac:dyDescent="0.35">
      <c r="B408" s="20"/>
      <c r="C408" s="20"/>
      <c r="D408" s="20"/>
      <c r="E408" s="20"/>
      <c r="F408" s="20"/>
      <c r="G408" s="20"/>
    </row>
    <row r="409" spans="2:7" x14ac:dyDescent="0.35">
      <c r="B409" s="20"/>
      <c r="C409" s="20"/>
      <c r="D409" s="20"/>
      <c r="E409" s="20"/>
      <c r="F409" s="20"/>
      <c r="G409" s="20"/>
    </row>
    <row r="410" spans="2:7" x14ac:dyDescent="0.35">
      <c r="B410" s="20"/>
      <c r="C410" s="20"/>
      <c r="D410" s="20"/>
      <c r="E410" s="20"/>
      <c r="F410" s="20"/>
      <c r="G410" s="20"/>
    </row>
    <row r="411" spans="2:7" x14ac:dyDescent="0.35">
      <c r="B411" s="20"/>
      <c r="C411" s="20"/>
      <c r="D411" s="20"/>
      <c r="E411" s="20"/>
      <c r="F411" s="20"/>
      <c r="G411" s="20"/>
    </row>
    <row r="412" spans="2:7" x14ac:dyDescent="0.35">
      <c r="B412" s="20"/>
      <c r="C412" s="20"/>
      <c r="D412" s="20"/>
      <c r="E412" s="20"/>
      <c r="F412" s="20"/>
      <c r="G412" s="20"/>
    </row>
    <row r="413" spans="2:7" x14ac:dyDescent="0.35">
      <c r="B413" s="20"/>
      <c r="C413" s="20"/>
      <c r="D413" s="20"/>
      <c r="E413" s="20"/>
      <c r="F413" s="20"/>
      <c r="G413" s="20"/>
    </row>
    <row r="414" spans="2:7" x14ac:dyDescent="0.35">
      <c r="B414" s="20"/>
      <c r="C414" s="20"/>
      <c r="D414" s="20"/>
      <c r="E414" s="20"/>
      <c r="F414" s="20"/>
      <c r="G414" s="20"/>
    </row>
    <row r="415" spans="2:7" x14ac:dyDescent="0.35">
      <c r="B415" s="20"/>
      <c r="C415" s="20"/>
      <c r="D415" s="20"/>
      <c r="E415" s="20"/>
      <c r="F415" s="20"/>
      <c r="G415" s="20"/>
    </row>
    <row r="416" spans="2:7" x14ac:dyDescent="0.35">
      <c r="B416" s="20"/>
      <c r="C416" s="20"/>
      <c r="D416" s="20"/>
      <c r="E416" s="20"/>
      <c r="F416" s="20"/>
      <c r="G416" s="20"/>
    </row>
    <row r="417" spans="2:7" x14ac:dyDescent="0.35">
      <c r="B417" s="20"/>
      <c r="C417" s="20"/>
      <c r="D417" s="20"/>
      <c r="E417" s="20"/>
      <c r="F417" s="20"/>
      <c r="G417" s="20"/>
    </row>
    <row r="418" spans="2:7" x14ac:dyDescent="0.35">
      <c r="B418" s="20"/>
      <c r="C418" s="20"/>
      <c r="D418" s="20"/>
      <c r="E418" s="20"/>
      <c r="F418" s="20"/>
      <c r="G418" s="20"/>
    </row>
    <row r="419" spans="2:7" x14ac:dyDescent="0.35">
      <c r="B419" s="20"/>
      <c r="C419" s="20"/>
      <c r="D419" s="20"/>
      <c r="E419" s="20"/>
      <c r="F419" s="20"/>
      <c r="G419" s="20"/>
    </row>
    <row r="420" spans="2:7" x14ac:dyDescent="0.35">
      <c r="B420" s="20"/>
      <c r="C420" s="20"/>
      <c r="D420" s="20"/>
      <c r="E420" s="20"/>
      <c r="F420" s="20"/>
      <c r="G420" s="20"/>
    </row>
    <row r="421" spans="2:7" x14ac:dyDescent="0.35">
      <c r="B421" s="20"/>
      <c r="C421" s="20"/>
      <c r="D421" s="20"/>
      <c r="E421" s="20"/>
      <c r="F421" s="20"/>
      <c r="G421" s="20"/>
    </row>
    <row r="422" spans="2:7" x14ac:dyDescent="0.35">
      <c r="B422" s="20"/>
      <c r="C422" s="20"/>
      <c r="D422" s="20"/>
      <c r="E422" s="20"/>
      <c r="F422" s="20"/>
      <c r="G422" s="20"/>
    </row>
    <row r="423" spans="2:7" x14ac:dyDescent="0.35">
      <c r="B423" s="20"/>
      <c r="C423" s="20"/>
      <c r="D423" s="20"/>
      <c r="E423" s="20"/>
      <c r="F423" s="20"/>
      <c r="G423" s="20"/>
    </row>
    <row r="424" spans="2:7" x14ac:dyDescent="0.35">
      <c r="B424" s="20"/>
      <c r="C424" s="20"/>
      <c r="D424" s="20"/>
      <c r="E424" s="20"/>
      <c r="F424" s="20"/>
      <c r="G424" s="20"/>
    </row>
    <row r="425" spans="2:7" x14ac:dyDescent="0.35">
      <c r="B425" s="20"/>
      <c r="C425" s="20"/>
      <c r="D425" s="20"/>
      <c r="E425" s="20"/>
      <c r="F425" s="20"/>
      <c r="G425" s="20"/>
    </row>
    <row r="426" spans="2:7" x14ac:dyDescent="0.35">
      <c r="B426" s="20"/>
      <c r="C426" s="20"/>
      <c r="D426" s="20"/>
      <c r="E426" s="20"/>
      <c r="F426" s="20"/>
      <c r="G426" s="20"/>
    </row>
    <row r="427" spans="2:7" x14ac:dyDescent="0.35">
      <c r="B427" s="20"/>
      <c r="C427" s="20"/>
      <c r="D427" s="20"/>
      <c r="E427" s="20"/>
      <c r="F427" s="20"/>
      <c r="G427" s="20"/>
    </row>
    <row r="428" spans="2:7" x14ac:dyDescent="0.35">
      <c r="B428" s="20"/>
      <c r="C428" s="20"/>
      <c r="D428" s="20"/>
      <c r="E428" s="20"/>
      <c r="F428" s="20"/>
      <c r="G428" s="20"/>
    </row>
    <row r="429" spans="2:7" x14ac:dyDescent="0.35">
      <c r="B429" s="20"/>
      <c r="C429" s="20"/>
      <c r="D429" s="20"/>
      <c r="E429" s="20"/>
      <c r="F429" s="20"/>
      <c r="G429" s="20"/>
    </row>
    <row r="430" spans="2:7" x14ac:dyDescent="0.35">
      <c r="B430" s="20"/>
      <c r="C430" s="20"/>
      <c r="D430" s="20"/>
      <c r="E430" s="20"/>
      <c r="F430" s="20"/>
      <c r="G430" s="20"/>
    </row>
    <row r="431" spans="2:7" x14ac:dyDescent="0.35">
      <c r="B431" s="20"/>
      <c r="C431" s="20"/>
      <c r="D431" s="20"/>
      <c r="E431" s="20"/>
      <c r="F431" s="20"/>
      <c r="G431" s="20"/>
    </row>
    <row r="432" spans="2:7" x14ac:dyDescent="0.35">
      <c r="B432" s="20"/>
      <c r="C432" s="20"/>
      <c r="D432" s="20"/>
      <c r="E432" s="20"/>
      <c r="F432" s="20"/>
      <c r="G432" s="20"/>
    </row>
    <row r="433" spans="2:7" x14ac:dyDescent="0.35">
      <c r="B433" s="20"/>
      <c r="C433" s="20"/>
      <c r="D433" s="20"/>
      <c r="E433" s="20"/>
      <c r="F433" s="20"/>
      <c r="G433" s="20"/>
    </row>
    <row r="434" spans="2:7" x14ac:dyDescent="0.35">
      <c r="B434" s="20"/>
      <c r="C434" s="20"/>
      <c r="D434" s="20"/>
      <c r="E434" s="20"/>
      <c r="F434" s="20"/>
      <c r="G434" s="20"/>
    </row>
    <row r="435" spans="2:7" x14ac:dyDescent="0.35">
      <c r="B435" s="20"/>
      <c r="C435" s="20"/>
      <c r="D435" s="20"/>
      <c r="E435" s="20"/>
      <c r="F435" s="20"/>
      <c r="G435" s="20"/>
    </row>
    <row r="436" spans="2:7" x14ac:dyDescent="0.35">
      <c r="B436" s="20"/>
      <c r="C436" s="20"/>
      <c r="D436" s="20"/>
      <c r="E436" s="20"/>
      <c r="F436" s="20"/>
      <c r="G436" s="20"/>
    </row>
    <row r="437" spans="2:7" x14ac:dyDescent="0.35">
      <c r="B437" s="20"/>
      <c r="C437" s="20"/>
      <c r="D437" s="20"/>
      <c r="E437" s="20"/>
      <c r="F437" s="20"/>
      <c r="G437" s="20"/>
    </row>
    <row r="438" spans="2:7" x14ac:dyDescent="0.35">
      <c r="B438" s="20"/>
      <c r="C438" s="20"/>
      <c r="D438" s="20"/>
      <c r="E438" s="20"/>
      <c r="F438" s="20"/>
      <c r="G438" s="20"/>
    </row>
    <row r="439" spans="2:7" x14ac:dyDescent="0.35">
      <c r="B439" s="20"/>
      <c r="C439" s="20"/>
      <c r="D439" s="20"/>
      <c r="E439" s="20"/>
      <c r="F439" s="20"/>
      <c r="G439" s="20"/>
    </row>
    <row r="440" spans="2:7" x14ac:dyDescent="0.35">
      <c r="B440" s="20"/>
      <c r="C440" s="20"/>
      <c r="D440" s="20"/>
      <c r="E440" s="20"/>
      <c r="F440" s="20"/>
      <c r="G440" s="20"/>
    </row>
    <row r="441" spans="2:7" x14ac:dyDescent="0.35">
      <c r="B441" s="20"/>
      <c r="C441" s="20"/>
      <c r="D441" s="20"/>
      <c r="E441" s="20"/>
      <c r="F441" s="20"/>
      <c r="G441" s="20"/>
    </row>
    <row r="442" spans="2:7" x14ac:dyDescent="0.35">
      <c r="B442" s="20"/>
      <c r="C442" s="20"/>
      <c r="D442" s="20"/>
      <c r="E442" s="20"/>
      <c r="F442" s="20"/>
      <c r="G442" s="20"/>
    </row>
    <row r="443" spans="2:7" x14ac:dyDescent="0.35">
      <c r="B443" s="20"/>
      <c r="C443" s="20"/>
      <c r="D443" s="20"/>
      <c r="E443" s="20"/>
      <c r="F443" s="20"/>
      <c r="G443" s="20"/>
    </row>
    <row r="444" spans="2:7" x14ac:dyDescent="0.35">
      <c r="B444" s="20"/>
      <c r="C444" s="20"/>
      <c r="D444" s="20"/>
      <c r="E444" s="20"/>
      <c r="F444" s="20"/>
      <c r="G444" s="20"/>
    </row>
    <row r="445" spans="2:7" x14ac:dyDescent="0.35">
      <c r="B445" s="20"/>
      <c r="C445" s="20"/>
      <c r="D445" s="20"/>
      <c r="E445" s="20"/>
      <c r="F445" s="20"/>
      <c r="G445" s="20"/>
    </row>
    <row r="446" spans="2:7" x14ac:dyDescent="0.35">
      <c r="B446" s="20"/>
      <c r="C446" s="20"/>
      <c r="D446" s="20"/>
      <c r="E446" s="20"/>
      <c r="F446" s="20"/>
      <c r="G446" s="20"/>
    </row>
    <row r="447" spans="2:7" x14ac:dyDescent="0.35">
      <c r="B447" s="20"/>
      <c r="C447" s="20"/>
      <c r="D447" s="20"/>
      <c r="E447" s="20"/>
      <c r="F447" s="20"/>
      <c r="G447" s="20"/>
    </row>
    <row r="448" spans="2:7" x14ac:dyDescent="0.35">
      <c r="B448" s="20"/>
      <c r="C448" s="20"/>
      <c r="D448" s="20"/>
      <c r="E448" s="20"/>
      <c r="F448" s="20"/>
      <c r="G448" s="20"/>
    </row>
    <row r="449" spans="2:7" x14ac:dyDescent="0.35">
      <c r="B449" s="20"/>
      <c r="C449" s="20"/>
      <c r="D449" s="20"/>
      <c r="E449" s="20"/>
      <c r="F449" s="20"/>
      <c r="G449" s="20"/>
    </row>
    <row r="450" spans="2:7" x14ac:dyDescent="0.35">
      <c r="B450" s="20"/>
      <c r="C450" s="20"/>
      <c r="D450" s="20"/>
      <c r="E450" s="20"/>
      <c r="F450" s="20"/>
      <c r="G450" s="20"/>
    </row>
    <row r="451" spans="2:7" x14ac:dyDescent="0.35">
      <c r="B451" s="20"/>
      <c r="C451" s="20"/>
      <c r="D451" s="20"/>
      <c r="E451" s="20"/>
      <c r="F451" s="20"/>
      <c r="G451" s="20"/>
    </row>
    <row r="452" spans="2:7" x14ac:dyDescent="0.35">
      <c r="B452" s="20"/>
      <c r="C452" s="20"/>
      <c r="D452" s="20"/>
      <c r="E452" s="20"/>
      <c r="F452" s="20"/>
      <c r="G452" s="20"/>
    </row>
    <row r="453" spans="2:7" x14ac:dyDescent="0.35">
      <c r="B453" s="20"/>
      <c r="C453" s="20"/>
      <c r="D453" s="20"/>
      <c r="E453" s="20"/>
      <c r="F453" s="20"/>
      <c r="G453" s="20"/>
    </row>
    <row r="454" spans="2:7" x14ac:dyDescent="0.35">
      <c r="B454" s="20"/>
      <c r="C454" s="20"/>
      <c r="D454" s="20"/>
      <c r="E454" s="20"/>
      <c r="F454" s="20"/>
      <c r="G454" s="20"/>
    </row>
    <row r="455" spans="2:7" x14ac:dyDescent="0.35">
      <c r="B455" s="20"/>
      <c r="C455" s="20"/>
      <c r="D455" s="20"/>
      <c r="E455" s="20"/>
      <c r="F455" s="20"/>
      <c r="G455" s="20"/>
    </row>
    <row r="456" spans="2:7" x14ac:dyDescent="0.35">
      <c r="B456" s="20"/>
      <c r="C456" s="20"/>
      <c r="D456" s="20"/>
      <c r="E456" s="20"/>
      <c r="F456" s="20"/>
      <c r="G456" s="20"/>
    </row>
    <row r="457" spans="2:7" x14ac:dyDescent="0.35">
      <c r="B457" s="20"/>
      <c r="C457" s="20"/>
      <c r="D457" s="20"/>
      <c r="E457" s="20"/>
      <c r="F457" s="20"/>
      <c r="G457" s="20"/>
    </row>
    <row r="458" spans="2:7" x14ac:dyDescent="0.35">
      <c r="B458" s="20"/>
      <c r="C458" s="20"/>
      <c r="D458" s="20"/>
      <c r="E458" s="20"/>
      <c r="F458" s="20"/>
      <c r="G458" s="20"/>
    </row>
    <row r="459" spans="2:7" x14ac:dyDescent="0.35">
      <c r="B459" s="20"/>
      <c r="C459" s="20"/>
      <c r="D459" s="20"/>
      <c r="E459" s="20"/>
      <c r="F459" s="20"/>
      <c r="G459" s="20"/>
    </row>
    <row r="460" spans="2:7" x14ac:dyDescent="0.35">
      <c r="B460" s="20"/>
      <c r="C460" s="20"/>
      <c r="D460" s="20"/>
      <c r="E460" s="20"/>
      <c r="F460" s="20"/>
      <c r="G460" s="20"/>
    </row>
    <row r="461" spans="2:7" x14ac:dyDescent="0.35">
      <c r="B461" s="20"/>
      <c r="C461" s="20"/>
      <c r="D461" s="20"/>
      <c r="E461" s="20"/>
      <c r="F461" s="20"/>
      <c r="G461" s="20"/>
    </row>
    <row r="462" spans="2:7" x14ac:dyDescent="0.35">
      <c r="B462" s="20"/>
      <c r="C462" s="20"/>
      <c r="D462" s="20"/>
      <c r="E462" s="20"/>
      <c r="F462" s="20"/>
      <c r="G462" s="20"/>
    </row>
    <row r="463" spans="2:7" x14ac:dyDescent="0.35">
      <c r="B463" s="20"/>
      <c r="C463" s="20"/>
      <c r="D463" s="20"/>
      <c r="E463" s="20"/>
      <c r="F463" s="20"/>
      <c r="G463" s="20"/>
    </row>
    <row r="464" spans="2:7" x14ac:dyDescent="0.35">
      <c r="B464" s="20"/>
      <c r="C464" s="20"/>
      <c r="D464" s="20"/>
      <c r="E464" s="20"/>
      <c r="F464" s="20"/>
      <c r="G464" s="20"/>
    </row>
    <row r="465" spans="2:7" x14ac:dyDescent="0.35">
      <c r="B465" s="20"/>
      <c r="C465" s="20"/>
      <c r="D465" s="20"/>
      <c r="E465" s="20"/>
      <c r="F465" s="20"/>
      <c r="G465" s="20"/>
    </row>
    <row r="466" spans="2:7" x14ac:dyDescent="0.35">
      <c r="B466" s="20"/>
      <c r="C466" s="20"/>
      <c r="D466" s="20"/>
      <c r="E466" s="20"/>
      <c r="F466" s="20"/>
      <c r="G466" s="20"/>
    </row>
    <row r="467" spans="2:7" x14ac:dyDescent="0.35">
      <c r="B467" s="20"/>
      <c r="C467" s="20"/>
      <c r="D467" s="20"/>
      <c r="E467" s="20"/>
      <c r="F467" s="20"/>
      <c r="G467" s="20"/>
    </row>
    <row r="468" spans="2:7" x14ac:dyDescent="0.35">
      <c r="B468" s="20"/>
      <c r="C468" s="20"/>
      <c r="D468" s="20"/>
      <c r="E468" s="20"/>
      <c r="F468" s="20"/>
      <c r="G468" s="20"/>
    </row>
    <row r="469" spans="2:7" x14ac:dyDescent="0.35">
      <c r="B469" s="20"/>
      <c r="C469" s="20"/>
      <c r="D469" s="20"/>
      <c r="E469" s="20"/>
      <c r="F469" s="20"/>
      <c r="G469" s="20"/>
    </row>
    <row r="470" spans="2:7" x14ac:dyDescent="0.35">
      <c r="B470" s="20"/>
      <c r="C470" s="20"/>
      <c r="D470" s="20"/>
      <c r="E470" s="20"/>
      <c r="F470" s="20"/>
      <c r="G470" s="20"/>
    </row>
    <row r="471" spans="2:7" x14ac:dyDescent="0.35">
      <c r="B471" s="20"/>
      <c r="C471" s="20"/>
      <c r="D471" s="20"/>
      <c r="E471" s="20"/>
      <c r="F471" s="20"/>
      <c r="G471" s="20"/>
    </row>
    <row r="472" spans="2:7" x14ac:dyDescent="0.35">
      <c r="B472" s="20"/>
      <c r="C472" s="20"/>
      <c r="D472" s="20"/>
      <c r="E472" s="20"/>
      <c r="F472" s="20"/>
      <c r="G472" s="20"/>
    </row>
    <row r="473" spans="2:7" x14ac:dyDescent="0.35">
      <c r="B473" s="20"/>
      <c r="C473" s="20"/>
      <c r="D473" s="20"/>
      <c r="E473" s="20"/>
      <c r="F473" s="20"/>
      <c r="G473" s="20"/>
    </row>
    <row r="474" spans="2:7" x14ac:dyDescent="0.35">
      <c r="B474" s="20"/>
      <c r="C474" s="20"/>
      <c r="D474" s="20"/>
      <c r="E474" s="20"/>
      <c r="F474" s="20"/>
      <c r="G474" s="20"/>
    </row>
    <row r="475" spans="2:7" x14ac:dyDescent="0.35">
      <c r="B475" s="20"/>
      <c r="C475" s="20"/>
      <c r="D475" s="20"/>
      <c r="E475" s="20"/>
      <c r="F475" s="20"/>
      <c r="G475" s="20"/>
    </row>
    <row r="476" spans="2:7" x14ac:dyDescent="0.35">
      <c r="B476" s="20"/>
      <c r="C476" s="20"/>
      <c r="D476" s="20"/>
      <c r="E476" s="20"/>
      <c r="F476" s="20"/>
      <c r="G476" s="20"/>
    </row>
    <row r="477" spans="2:7" x14ac:dyDescent="0.35">
      <c r="B477" s="20"/>
      <c r="C477" s="20"/>
      <c r="D477" s="20"/>
      <c r="E477" s="20"/>
      <c r="F477" s="20"/>
      <c r="G477" s="20"/>
    </row>
    <row r="478" spans="2:7" x14ac:dyDescent="0.35">
      <c r="B478" s="20"/>
      <c r="C478" s="20"/>
      <c r="D478" s="20"/>
      <c r="E478" s="20"/>
      <c r="F478" s="20"/>
      <c r="G478" s="20"/>
    </row>
    <row r="479" spans="2:7" x14ac:dyDescent="0.35">
      <c r="B479" s="20"/>
      <c r="C479" s="20"/>
      <c r="D479" s="20"/>
      <c r="E479" s="20"/>
      <c r="F479" s="20"/>
      <c r="G479" s="20"/>
    </row>
    <row r="480" spans="2:7" x14ac:dyDescent="0.35">
      <c r="B480" s="20"/>
      <c r="C480" s="20"/>
      <c r="D480" s="20"/>
      <c r="E480" s="20"/>
      <c r="F480" s="20"/>
      <c r="G480" s="20"/>
    </row>
    <row r="481" spans="2:7" x14ac:dyDescent="0.35">
      <c r="B481" s="20"/>
      <c r="C481" s="20"/>
      <c r="D481" s="20"/>
      <c r="E481" s="20"/>
      <c r="F481" s="20"/>
      <c r="G481" s="20"/>
    </row>
    <row r="482" spans="2:7" x14ac:dyDescent="0.35">
      <c r="B482" s="20"/>
      <c r="C482" s="20"/>
      <c r="D482" s="20"/>
      <c r="E482" s="20"/>
      <c r="F482" s="20"/>
      <c r="G482" s="20"/>
    </row>
    <row r="483" spans="2:7" x14ac:dyDescent="0.35">
      <c r="B483" s="20"/>
      <c r="C483" s="20"/>
      <c r="D483" s="20"/>
      <c r="E483" s="20"/>
      <c r="F483" s="20"/>
      <c r="G483" s="20"/>
    </row>
    <row r="484" spans="2:7" x14ac:dyDescent="0.35">
      <c r="B484" s="20"/>
      <c r="C484" s="20"/>
      <c r="D484" s="20"/>
      <c r="E484" s="20"/>
      <c r="F484" s="20"/>
      <c r="G484" s="20"/>
    </row>
    <row r="485" spans="2:7" x14ac:dyDescent="0.35">
      <c r="B485" s="20"/>
      <c r="C485" s="20"/>
      <c r="D485" s="20"/>
      <c r="E485" s="20"/>
      <c r="F485" s="20"/>
      <c r="G485" s="20"/>
    </row>
    <row r="486" spans="2:7" x14ac:dyDescent="0.35">
      <c r="B486" s="20"/>
      <c r="C486" s="20"/>
      <c r="D486" s="20"/>
      <c r="E486" s="20"/>
      <c r="F486" s="20"/>
      <c r="G486" s="20"/>
    </row>
    <row r="487" spans="2:7" x14ac:dyDescent="0.35">
      <c r="B487" s="20"/>
      <c r="C487" s="20"/>
      <c r="D487" s="20"/>
      <c r="E487" s="20"/>
      <c r="F487" s="20"/>
      <c r="G487" s="20"/>
    </row>
    <row r="488" spans="2:7" x14ac:dyDescent="0.35">
      <c r="B488" s="20"/>
      <c r="C488" s="20"/>
      <c r="D488" s="20"/>
      <c r="E488" s="20"/>
      <c r="F488" s="20"/>
      <c r="G488" s="20"/>
    </row>
    <row r="489" spans="2:7" x14ac:dyDescent="0.35">
      <c r="B489" s="20"/>
      <c r="C489" s="20"/>
      <c r="D489" s="20"/>
      <c r="E489" s="20"/>
      <c r="F489" s="20"/>
      <c r="G489" s="20"/>
    </row>
    <row r="490" spans="2:7" x14ac:dyDescent="0.35">
      <c r="B490" s="20"/>
      <c r="C490" s="20"/>
      <c r="D490" s="20"/>
      <c r="E490" s="20"/>
      <c r="F490" s="20"/>
      <c r="G490" s="20"/>
    </row>
    <row r="491" spans="2:7" x14ac:dyDescent="0.35">
      <c r="B491" s="20"/>
      <c r="C491" s="20"/>
      <c r="D491" s="20"/>
      <c r="E491" s="20"/>
      <c r="F491" s="20"/>
      <c r="G491" s="20"/>
    </row>
    <row r="492" spans="2:7" x14ac:dyDescent="0.35">
      <c r="B492" s="20"/>
      <c r="C492" s="20"/>
      <c r="D492" s="20"/>
      <c r="E492" s="20"/>
      <c r="F492" s="20"/>
      <c r="G492" s="20"/>
    </row>
    <row r="493" spans="2:7" x14ac:dyDescent="0.35">
      <c r="B493" s="20"/>
      <c r="C493" s="20"/>
      <c r="D493" s="20"/>
      <c r="E493" s="20"/>
      <c r="F493" s="20"/>
      <c r="G493" s="20"/>
    </row>
    <row r="494" spans="2:7" x14ac:dyDescent="0.35">
      <c r="B494" s="20"/>
      <c r="C494" s="20"/>
      <c r="D494" s="20"/>
      <c r="E494" s="20"/>
      <c r="F494" s="20"/>
      <c r="G494" s="20"/>
    </row>
    <row r="495" spans="2:7" x14ac:dyDescent="0.35">
      <c r="B495" s="20"/>
      <c r="C495" s="20"/>
      <c r="D495" s="20"/>
      <c r="E495" s="20"/>
      <c r="F495" s="20"/>
      <c r="G495" s="20"/>
    </row>
    <row r="496" spans="2:7" x14ac:dyDescent="0.35">
      <c r="B496" s="20"/>
      <c r="C496" s="20"/>
      <c r="D496" s="20"/>
      <c r="E496" s="20"/>
      <c r="F496" s="20"/>
      <c r="G496" s="20"/>
    </row>
    <row r="497" spans="2:7" x14ac:dyDescent="0.35">
      <c r="B497" s="20"/>
      <c r="C497" s="20"/>
      <c r="D497" s="20"/>
      <c r="E497" s="20"/>
      <c r="F497" s="20"/>
      <c r="G497" s="20"/>
    </row>
    <row r="498" spans="2:7" x14ac:dyDescent="0.35">
      <c r="B498" s="20"/>
      <c r="C498" s="20"/>
      <c r="D498" s="20"/>
      <c r="E498" s="20"/>
      <c r="F498" s="20"/>
      <c r="G498" s="20"/>
    </row>
    <row r="499" spans="2:7" x14ac:dyDescent="0.35">
      <c r="B499" s="20"/>
      <c r="C499" s="20"/>
      <c r="D499" s="20"/>
      <c r="E499" s="20"/>
      <c r="F499" s="20"/>
      <c r="G499" s="20"/>
    </row>
    <row r="500" spans="2:7" x14ac:dyDescent="0.35">
      <c r="B500" s="20"/>
      <c r="C500" s="20"/>
      <c r="D500" s="20"/>
      <c r="E500" s="20"/>
      <c r="F500" s="20"/>
      <c r="G500" s="20"/>
    </row>
    <row r="501" spans="2:7" x14ac:dyDescent="0.35">
      <c r="B501" s="20"/>
      <c r="C501" s="20"/>
      <c r="D501" s="20"/>
      <c r="E501" s="20"/>
      <c r="F501" s="20"/>
      <c r="G501" s="20"/>
    </row>
    <row r="502" spans="2:7" x14ac:dyDescent="0.35">
      <c r="B502" s="20"/>
      <c r="C502" s="20"/>
      <c r="D502" s="20"/>
      <c r="E502" s="20"/>
      <c r="F502" s="20"/>
      <c r="G502" s="20"/>
    </row>
    <row r="503" spans="2:7" x14ac:dyDescent="0.35">
      <c r="B503" s="20"/>
      <c r="C503" s="20"/>
      <c r="D503" s="20"/>
      <c r="E503" s="20"/>
      <c r="F503" s="20"/>
      <c r="G503" s="20"/>
    </row>
    <row r="504" spans="2:7" x14ac:dyDescent="0.35">
      <c r="B504" s="20"/>
      <c r="C504" s="20"/>
      <c r="D504" s="20"/>
      <c r="E504" s="20"/>
      <c r="F504" s="20"/>
      <c r="G504" s="20"/>
    </row>
    <row r="505" spans="2:7" x14ac:dyDescent="0.35">
      <c r="B505" s="20"/>
      <c r="C505" s="20"/>
      <c r="D505" s="20"/>
      <c r="E505" s="20"/>
      <c r="F505" s="20"/>
      <c r="G505" s="20"/>
    </row>
    <row r="506" spans="2:7" x14ac:dyDescent="0.35">
      <c r="B506" s="20"/>
      <c r="C506" s="20"/>
      <c r="D506" s="20"/>
      <c r="E506" s="20"/>
      <c r="F506" s="20"/>
      <c r="G506" s="20"/>
    </row>
    <row r="507" spans="2:7" x14ac:dyDescent="0.35">
      <c r="B507" s="20"/>
      <c r="C507" s="20"/>
      <c r="D507" s="20"/>
      <c r="E507" s="20"/>
      <c r="F507" s="20"/>
      <c r="G507" s="20"/>
    </row>
    <row r="508" spans="2:7" x14ac:dyDescent="0.35">
      <c r="B508" s="20"/>
      <c r="C508" s="20"/>
      <c r="D508" s="20"/>
      <c r="E508" s="20"/>
      <c r="F508" s="20"/>
      <c r="G508" s="20"/>
    </row>
    <row r="509" spans="2:7" x14ac:dyDescent="0.35">
      <c r="B509" s="20"/>
      <c r="C509" s="20"/>
      <c r="D509" s="20"/>
      <c r="E509" s="20"/>
      <c r="F509" s="20"/>
      <c r="G509" s="20"/>
    </row>
    <row r="510" spans="2:7" x14ac:dyDescent="0.35">
      <c r="B510" s="20"/>
      <c r="C510" s="20"/>
      <c r="D510" s="20"/>
      <c r="E510" s="20"/>
      <c r="F510" s="20"/>
      <c r="G510" s="20"/>
    </row>
    <row r="511" spans="2:7" x14ac:dyDescent="0.35">
      <c r="B511" s="20"/>
      <c r="C511" s="20"/>
      <c r="D511" s="20"/>
      <c r="E511" s="20"/>
      <c r="F511" s="20"/>
      <c r="G511" s="20"/>
    </row>
    <row r="512" spans="2:7" x14ac:dyDescent="0.35">
      <c r="B512" s="20"/>
      <c r="C512" s="20"/>
      <c r="D512" s="20"/>
      <c r="E512" s="20"/>
      <c r="F512" s="20"/>
      <c r="G512" s="20"/>
    </row>
    <row r="513" spans="2:7" x14ac:dyDescent="0.35">
      <c r="B513" s="20"/>
      <c r="C513" s="20"/>
      <c r="D513" s="20"/>
      <c r="E513" s="20"/>
      <c r="F513" s="20"/>
      <c r="G513" s="20"/>
    </row>
    <row r="514" spans="2:7" x14ac:dyDescent="0.35">
      <c r="B514" s="20"/>
      <c r="C514" s="20"/>
      <c r="D514" s="20"/>
      <c r="E514" s="20"/>
      <c r="F514" s="20"/>
      <c r="G514" s="20"/>
    </row>
    <row r="515" spans="2:7" x14ac:dyDescent="0.35">
      <c r="B515" s="20"/>
      <c r="C515" s="20"/>
      <c r="D515" s="20"/>
      <c r="E515" s="20"/>
      <c r="F515" s="20"/>
      <c r="G515" s="20"/>
    </row>
    <row r="516" spans="2:7" x14ac:dyDescent="0.35">
      <c r="B516" s="20"/>
      <c r="C516" s="20"/>
      <c r="D516" s="20"/>
      <c r="E516" s="20"/>
      <c r="F516" s="20"/>
      <c r="G516" s="20"/>
    </row>
    <row r="517" spans="2:7" x14ac:dyDescent="0.35">
      <c r="B517" s="20"/>
      <c r="C517" s="20"/>
      <c r="D517" s="20"/>
      <c r="E517" s="20"/>
      <c r="F517" s="20"/>
      <c r="G517" s="20"/>
    </row>
    <row r="518" spans="2:7" x14ac:dyDescent="0.35">
      <c r="B518" s="20"/>
      <c r="C518" s="20"/>
      <c r="D518" s="20"/>
      <c r="E518" s="20"/>
      <c r="F518" s="20"/>
      <c r="G518" s="20"/>
    </row>
    <row r="519" spans="2:7" x14ac:dyDescent="0.35">
      <c r="B519" s="20"/>
      <c r="C519" s="20"/>
      <c r="D519" s="20"/>
      <c r="E519" s="20"/>
      <c r="F519" s="20"/>
      <c r="G519" s="20"/>
    </row>
    <row r="520" spans="2:7" x14ac:dyDescent="0.35">
      <c r="B520" s="20"/>
      <c r="C520" s="20"/>
      <c r="D520" s="20"/>
      <c r="E520" s="20"/>
      <c r="F520" s="20"/>
      <c r="G520" s="20"/>
    </row>
    <row r="521" spans="2:7" x14ac:dyDescent="0.35">
      <c r="B521" s="20"/>
      <c r="C521" s="20"/>
      <c r="D521" s="20"/>
      <c r="E521" s="20"/>
      <c r="F521" s="20"/>
      <c r="G521" s="20"/>
    </row>
    <row r="522" spans="2:7" x14ac:dyDescent="0.35">
      <c r="B522" s="20"/>
      <c r="C522" s="20"/>
      <c r="D522" s="20"/>
      <c r="E522" s="20"/>
      <c r="F522" s="20"/>
      <c r="G522" s="20"/>
    </row>
    <row r="523" spans="2:7" x14ac:dyDescent="0.35">
      <c r="B523" s="20"/>
      <c r="C523" s="20"/>
      <c r="D523" s="20"/>
      <c r="E523" s="20"/>
      <c r="F523" s="20"/>
      <c r="G523" s="20"/>
    </row>
    <row r="524" spans="2:7" x14ac:dyDescent="0.35">
      <c r="B524" s="20"/>
      <c r="C524" s="20"/>
      <c r="D524" s="20"/>
      <c r="E524" s="20"/>
      <c r="F524" s="20"/>
      <c r="G524" s="20"/>
    </row>
    <row r="525" spans="2:7" x14ac:dyDescent="0.35">
      <c r="B525" s="20"/>
      <c r="C525" s="20"/>
      <c r="D525" s="20"/>
      <c r="E525" s="20"/>
      <c r="F525" s="20"/>
      <c r="G525" s="20"/>
    </row>
    <row r="526" spans="2:7" x14ac:dyDescent="0.35">
      <c r="B526" s="20"/>
      <c r="C526" s="20"/>
      <c r="D526" s="20"/>
      <c r="E526" s="20"/>
      <c r="F526" s="20"/>
      <c r="G526" s="20"/>
    </row>
    <row r="527" spans="2:7" x14ac:dyDescent="0.35">
      <c r="B527" s="20"/>
      <c r="C527" s="20"/>
      <c r="D527" s="20"/>
      <c r="E527" s="20"/>
      <c r="F527" s="20"/>
      <c r="G527" s="20"/>
    </row>
    <row r="528" spans="2:7" x14ac:dyDescent="0.35">
      <c r="B528" s="20"/>
      <c r="C528" s="20"/>
      <c r="D528" s="20"/>
      <c r="E528" s="20"/>
      <c r="F528" s="20"/>
      <c r="G528" s="20"/>
    </row>
    <row r="529" spans="2:7" x14ac:dyDescent="0.35">
      <c r="B529" s="20"/>
      <c r="C529" s="20"/>
      <c r="D529" s="20"/>
      <c r="E529" s="20"/>
      <c r="F529" s="20"/>
      <c r="G529" s="20"/>
    </row>
    <row r="530" spans="2:7" x14ac:dyDescent="0.35">
      <c r="B530" s="20"/>
      <c r="C530" s="20"/>
      <c r="D530" s="20"/>
      <c r="E530" s="20"/>
      <c r="F530" s="20"/>
      <c r="G530" s="20"/>
    </row>
    <row r="531" spans="2:7" x14ac:dyDescent="0.35">
      <c r="B531" s="20"/>
      <c r="C531" s="20"/>
      <c r="D531" s="20"/>
      <c r="E531" s="20"/>
      <c r="F531" s="20"/>
      <c r="G531" s="20"/>
    </row>
    <row r="532" spans="2:7" x14ac:dyDescent="0.35">
      <c r="B532" s="20"/>
      <c r="C532" s="20"/>
      <c r="D532" s="20"/>
      <c r="E532" s="20"/>
      <c r="F532" s="20"/>
      <c r="G532" s="20"/>
    </row>
    <row r="533" spans="2:7" x14ac:dyDescent="0.35">
      <c r="B533" s="20"/>
      <c r="C533" s="20"/>
      <c r="D533" s="20"/>
      <c r="E533" s="20"/>
      <c r="F533" s="20"/>
      <c r="G533" s="20"/>
    </row>
    <row r="534" spans="2:7" x14ac:dyDescent="0.35">
      <c r="B534" s="20"/>
      <c r="C534" s="20"/>
      <c r="D534" s="20"/>
      <c r="E534" s="20"/>
      <c r="F534" s="20"/>
      <c r="G534" s="20"/>
    </row>
    <row r="535" spans="2:7" x14ac:dyDescent="0.35">
      <c r="B535" s="20"/>
      <c r="C535" s="20"/>
      <c r="D535" s="20"/>
      <c r="E535" s="20"/>
      <c r="F535" s="20"/>
      <c r="G535" s="20"/>
    </row>
    <row r="536" spans="2:7" x14ac:dyDescent="0.35">
      <c r="B536" s="20"/>
      <c r="C536" s="20"/>
      <c r="D536" s="20"/>
      <c r="E536" s="20"/>
      <c r="F536" s="20"/>
      <c r="G536" s="20"/>
    </row>
    <row r="537" spans="2:7" x14ac:dyDescent="0.35">
      <c r="B537" s="20"/>
      <c r="C537" s="20"/>
      <c r="D537" s="20"/>
      <c r="E537" s="20"/>
      <c r="F537" s="20"/>
      <c r="G537" s="20"/>
    </row>
    <row r="538" spans="2:7" x14ac:dyDescent="0.35">
      <c r="B538" s="20"/>
      <c r="C538" s="20"/>
      <c r="D538" s="20"/>
      <c r="E538" s="20"/>
      <c r="F538" s="20"/>
      <c r="G538" s="20"/>
    </row>
    <row r="539" spans="2:7" x14ac:dyDescent="0.35">
      <c r="B539" s="20"/>
      <c r="C539" s="20"/>
      <c r="D539" s="20"/>
      <c r="E539" s="20"/>
      <c r="F539" s="20"/>
      <c r="G539" s="20"/>
    </row>
    <row r="540" spans="2:7" x14ac:dyDescent="0.35">
      <c r="B540" s="20"/>
      <c r="C540" s="20"/>
      <c r="D540" s="20"/>
      <c r="E540" s="20"/>
      <c r="F540" s="20"/>
      <c r="G540" s="20"/>
    </row>
    <row r="541" spans="2:7" x14ac:dyDescent="0.35">
      <c r="B541" s="20"/>
      <c r="C541" s="20"/>
      <c r="D541" s="20"/>
      <c r="E541" s="20"/>
      <c r="F541" s="20"/>
      <c r="G541" s="20"/>
    </row>
    <row r="542" spans="2:7" x14ac:dyDescent="0.35">
      <c r="B542" s="20"/>
      <c r="C542" s="20"/>
      <c r="D542" s="20"/>
      <c r="E542" s="20"/>
      <c r="F542" s="20"/>
      <c r="G542" s="20"/>
    </row>
    <row r="543" spans="2:7" x14ac:dyDescent="0.35">
      <c r="B543" s="20"/>
      <c r="C543" s="20"/>
      <c r="D543" s="20"/>
      <c r="E543" s="20"/>
      <c r="F543" s="20"/>
      <c r="G543" s="20"/>
    </row>
    <row r="544" spans="2:7" x14ac:dyDescent="0.35">
      <c r="B544" s="20"/>
      <c r="C544" s="20"/>
      <c r="D544" s="20"/>
      <c r="E544" s="20"/>
      <c r="F544" s="20"/>
      <c r="G544" s="20"/>
    </row>
    <row r="545" spans="2:7" x14ac:dyDescent="0.35">
      <c r="B545" s="20"/>
      <c r="C545" s="20"/>
      <c r="D545" s="20"/>
      <c r="E545" s="20"/>
      <c r="F545" s="20"/>
      <c r="G545" s="20"/>
    </row>
    <row r="546" spans="2:7" x14ac:dyDescent="0.35">
      <c r="B546" s="20"/>
      <c r="C546" s="20"/>
      <c r="D546" s="20"/>
      <c r="E546" s="20"/>
      <c r="F546" s="20"/>
      <c r="G546" s="20"/>
    </row>
    <row r="547" spans="2:7" x14ac:dyDescent="0.35">
      <c r="B547" s="20"/>
      <c r="C547" s="20"/>
      <c r="D547" s="20"/>
      <c r="E547" s="20"/>
      <c r="F547" s="20"/>
      <c r="G547" s="20"/>
    </row>
    <row r="548" spans="2:7" x14ac:dyDescent="0.35">
      <c r="B548" s="20"/>
      <c r="C548" s="20"/>
      <c r="D548" s="20"/>
      <c r="E548" s="20"/>
      <c r="F548" s="20"/>
      <c r="G548" s="20"/>
    </row>
    <row r="549" spans="2:7" x14ac:dyDescent="0.35">
      <c r="B549" s="20"/>
      <c r="C549" s="20"/>
      <c r="D549" s="20"/>
      <c r="E549" s="20"/>
      <c r="F549" s="20"/>
      <c r="G549" s="20"/>
    </row>
    <row r="550" spans="2:7" x14ac:dyDescent="0.35">
      <c r="B550" s="20"/>
      <c r="C550" s="20"/>
      <c r="D550" s="20"/>
      <c r="E550" s="20"/>
      <c r="F550" s="20"/>
      <c r="G550" s="20"/>
    </row>
    <row r="551" spans="2:7" x14ac:dyDescent="0.35">
      <c r="B551" s="20"/>
      <c r="C551" s="20"/>
      <c r="D551" s="20"/>
      <c r="E551" s="20"/>
      <c r="F551" s="20"/>
      <c r="G551" s="20"/>
    </row>
    <row r="552" spans="2:7" x14ac:dyDescent="0.35">
      <c r="B552" s="20"/>
      <c r="C552" s="20"/>
      <c r="D552" s="20"/>
      <c r="E552" s="20"/>
      <c r="F552" s="20"/>
      <c r="G552" s="20"/>
    </row>
    <row r="553" spans="2:7" x14ac:dyDescent="0.35">
      <c r="B553" s="20"/>
      <c r="C553" s="20"/>
      <c r="D553" s="20"/>
      <c r="E553" s="20"/>
      <c r="F553" s="20"/>
      <c r="G553" s="20"/>
    </row>
    <row r="554" spans="2:7" x14ac:dyDescent="0.35">
      <c r="B554" s="20"/>
      <c r="C554" s="20"/>
      <c r="D554" s="20"/>
      <c r="E554" s="20"/>
      <c r="F554" s="20"/>
      <c r="G554" s="20"/>
    </row>
    <row r="555" spans="2:7" x14ac:dyDescent="0.35">
      <c r="B555" s="20"/>
      <c r="C555" s="20"/>
      <c r="D555" s="20"/>
      <c r="E555" s="20"/>
      <c r="F555" s="20"/>
      <c r="G555" s="20"/>
    </row>
    <row r="556" spans="2:7" x14ac:dyDescent="0.35">
      <c r="B556" s="20"/>
      <c r="C556" s="20"/>
      <c r="D556" s="20"/>
      <c r="E556" s="20"/>
      <c r="F556" s="20"/>
      <c r="G556" s="20"/>
    </row>
    <row r="557" spans="2:7" x14ac:dyDescent="0.35">
      <c r="B557" s="20"/>
      <c r="C557" s="20"/>
      <c r="D557" s="20"/>
      <c r="E557" s="20"/>
      <c r="F557" s="20"/>
      <c r="G557" s="20"/>
    </row>
    <row r="558" spans="2:7" x14ac:dyDescent="0.35">
      <c r="B558" s="20"/>
      <c r="C558" s="20"/>
      <c r="D558" s="20"/>
      <c r="E558" s="20"/>
      <c r="F558" s="20"/>
      <c r="G558" s="20"/>
    </row>
    <row r="559" spans="2:7" x14ac:dyDescent="0.35">
      <c r="B559" s="20"/>
      <c r="C559" s="20"/>
      <c r="D559" s="20"/>
      <c r="E559" s="20"/>
      <c r="F559" s="20"/>
      <c r="G559" s="20"/>
    </row>
    <row r="560" spans="2:7" x14ac:dyDescent="0.35">
      <c r="B560" s="20"/>
      <c r="C560" s="20"/>
      <c r="D560" s="20"/>
      <c r="E560" s="20"/>
      <c r="F560" s="20"/>
      <c r="G560" s="20"/>
    </row>
    <row r="561" spans="2:7" x14ac:dyDescent="0.35">
      <c r="B561" s="20"/>
      <c r="C561" s="20"/>
      <c r="D561" s="20"/>
      <c r="E561" s="20"/>
      <c r="F561" s="20"/>
      <c r="G561" s="20"/>
    </row>
  </sheetData>
  <mergeCells count="169">
    <mergeCell ref="D2:F2"/>
    <mergeCell ref="D3:F3"/>
    <mergeCell ref="B4:B33"/>
    <mergeCell ref="C4:C33"/>
    <mergeCell ref="D4:F4"/>
    <mergeCell ref="D5:F5"/>
    <mergeCell ref="D6:F6"/>
    <mergeCell ref="D7:F7"/>
    <mergeCell ref="D8:F8"/>
    <mergeCell ref="D9:F9"/>
    <mergeCell ref="D16:F16"/>
    <mergeCell ref="D17:D21"/>
    <mergeCell ref="E17:F17"/>
    <mergeCell ref="E18:F18"/>
    <mergeCell ref="E19:F19"/>
    <mergeCell ref="E20:F20"/>
    <mergeCell ref="E21:F21"/>
    <mergeCell ref="D10:F10"/>
    <mergeCell ref="D11:F11"/>
    <mergeCell ref="D12:F12"/>
    <mergeCell ref="D13:F13"/>
    <mergeCell ref="D14:F14"/>
    <mergeCell ref="D15:F15"/>
    <mergeCell ref="B34:B41"/>
    <mergeCell ref="C34:C41"/>
    <mergeCell ref="D34:D38"/>
    <mergeCell ref="E34:F34"/>
    <mergeCell ref="D40:F40"/>
    <mergeCell ref="D41:F41"/>
    <mergeCell ref="D22:D29"/>
    <mergeCell ref="E22:F22"/>
    <mergeCell ref="E23:F23"/>
    <mergeCell ref="E24:F24"/>
    <mergeCell ref="E25:F25"/>
    <mergeCell ref="E26:F26"/>
    <mergeCell ref="E27:F27"/>
    <mergeCell ref="E28:F28"/>
    <mergeCell ref="E29:F29"/>
    <mergeCell ref="G34:G38"/>
    <mergeCell ref="E35:F35"/>
    <mergeCell ref="E36:F36"/>
    <mergeCell ref="E37:F37"/>
    <mergeCell ref="E38:F38"/>
    <mergeCell ref="D39:F39"/>
    <mergeCell ref="D30:F30"/>
    <mergeCell ref="D31:F31"/>
    <mergeCell ref="D32:F32"/>
    <mergeCell ref="D33:F33"/>
    <mergeCell ref="B42:B58"/>
    <mergeCell ref="C42:C58"/>
    <mergeCell ref="D42:F42"/>
    <mergeCell ref="D43:F43"/>
    <mergeCell ref="D44:F44"/>
    <mergeCell ref="D45:F45"/>
    <mergeCell ref="D46:F46"/>
    <mergeCell ref="D47:F47"/>
    <mergeCell ref="D48:F48"/>
    <mergeCell ref="D49:F49"/>
    <mergeCell ref="D56:F56"/>
    <mergeCell ref="D57:F57"/>
    <mergeCell ref="E74:F74"/>
    <mergeCell ref="E75:F75"/>
    <mergeCell ref="D50:F50"/>
    <mergeCell ref="D51:F51"/>
    <mergeCell ref="D52:D55"/>
    <mergeCell ref="E52:F52"/>
    <mergeCell ref="E53:F53"/>
    <mergeCell ref="E54:F54"/>
    <mergeCell ref="E55:F55"/>
    <mergeCell ref="D76:F76"/>
    <mergeCell ref="D65:F65"/>
    <mergeCell ref="B66:B79"/>
    <mergeCell ref="C66:C79"/>
    <mergeCell ref="D66:F66"/>
    <mergeCell ref="D67:F67"/>
    <mergeCell ref="D68:D69"/>
    <mergeCell ref="E68:F68"/>
    <mergeCell ref="E69:F69"/>
    <mergeCell ref="D70:F70"/>
    <mergeCell ref="D71:F71"/>
    <mergeCell ref="D77:F77"/>
    <mergeCell ref="D78:F78"/>
    <mergeCell ref="B59:B65"/>
    <mergeCell ref="C59:C65"/>
    <mergeCell ref="D59:F59"/>
    <mergeCell ref="D60:F60"/>
    <mergeCell ref="D61:F61"/>
    <mergeCell ref="D62:F62"/>
    <mergeCell ref="D63:F63"/>
    <mergeCell ref="D64:F64"/>
    <mergeCell ref="D72:D75"/>
    <mergeCell ref="E72:F72"/>
    <mergeCell ref="E73:F73"/>
    <mergeCell ref="B80:B86"/>
    <mergeCell ref="C80:C86"/>
    <mergeCell ref="D80:F80"/>
    <mergeCell ref="D81:F81"/>
    <mergeCell ref="D82:F82"/>
    <mergeCell ref="D83:F83"/>
    <mergeCell ref="D84:F84"/>
    <mergeCell ref="D85:F85"/>
    <mergeCell ref="D86:F86"/>
    <mergeCell ref="B100:B104"/>
    <mergeCell ref="C100:C104"/>
    <mergeCell ref="D100:F100"/>
    <mergeCell ref="D101:F101"/>
    <mergeCell ref="D102:F102"/>
    <mergeCell ref="D103:F103"/>
    <mergeCell ref="D104:F104"/>
    <mergeCell ref="D94:F94"/>
    <mergeCell ref="D95:F95"/>
    <mergeCell ref="D96:F96"/>
    <mergeCell ref="D97:F97"/>
    <mergeCell ref="D98:F98"/>
    <mergeCell ref="D99:F99"/>
    <mergeCell ref="B87:B99"/>
    <mergeCell ref="C87:C99"/>
    <mergeCell ref="D87:F87"/>
    <mergeCell ref="D88:F88"/>
    <mergeCell ref="D89:F89"/>
    <mergeCell ref="D90:F90"/>
    <mergeCell ref="D91:F91"/>
    <mergeCell ref="D92:F92"/>
    <mergeCell ref="D93:F93"/>
    <mergeCell ref="B105:B137"/>
    <mergeCell ref="C105:C137"/>
    <mergeCell ref="D105:D113"/>
    <mergeCell ref="E105:F105"/>
    <mergeCell ref="E106:F106"/>
    <mergeCell ref="E107:F107"/>
    <mergeCell ref="E108:F108"/>
    <mergeCell ref="E109:F109"/>
    <mergeCell ref="E110:F110"/>
    <mergeCell ref="E111:F111"/>
    <mergeCell ref="E123:F123"/>
    <mergeCell ref="E124:F124"/>
    <mergeCell ref="E125:F125"/>
    <mergeCell ref="E112:F112"/>
    <mergeCell ref="E113:F113"/>
    <mergeCell ref="D114:F114"/>
    <mergeCell ref="D115:F115"/>
    <mergeCell ref="D116:F116"/>
    <mergeCell ref="D117:D118"/>
    <mergeCell ref="E117:F117"/>
    <mergeCell ref="E118:F118"/>
    <mergeCell ref="C138:C140"/>
    <mergeCell ref="D140:F140"/>
    <mergeCell ref="D138:F138"/>
    <mergeCell ref="D139:F139"/>
    <mergeCell ref="D141:F141"/>
    <mergeCell ref="D58:F58"/>
    <mergeCell ref="D79:F79"/>
    <mergeCell ref="D137:F137"/>
    <mergeCell ref="B138:B140"/>
    <mergeCell ref="E131:F131"/>
    <mergeCell ref="D132:F132"/>
    <mergeCell ref="E133:F133"/>
    <mergeCell ref="D134:F134"/>
    <mergeCell ref="D135:F135"/>
    <mergeCell ref="D136:F136"/>
    <mergeCell ref="D126:D129"/>
    <mergeCell ref="E126:F126"/>
    <mergeCell ref="E127:F127"/>
    <mergeCell ref="E128:F128"/>
    <mergeCell ref="E129:F129"/>
    <mergeCell ref="E130:F130"/>
    <mergeCell ref="D119:D122"/>
    <mergeCell ref="E119:E121"/>
    <mergeCell ref="D123:D1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B377"/>
  <sheetViews>
    <sheetView tabSelected="1" view="pageBreakPreview" topLeftCell="A9" zoomScale="70" zoomScaleNormal="10" zoomScaleSheetLayoutView="70" zoomScalePageLayoutView="73" workbookViewId="0">
      <pane xSplit="4" ySplit="7" topLeftCell="E16" activePane="bottomRight" state="frozen"/>
      <selection activeCell="A9" sqref="A9"/>
      <selection pane="topRight" activeCell="E9" sqref="E9"/>
      <selection pane="bottomLeft" activeCell="A16" sqref="A16"/>
      <selection pane="bottomRight" activeCell="G11" sqref="G11:G15"/>
    </sheetView>
  </sheetViews>
  <sheetFormatPr baseColWidth="10" defaultColWidth="10.26953125" defaultRowHeight="13" x14ac:dyDescent="0.35"/>
  <cols>
    <col min="1" max="1" width="3.7265625" style="2" customWidth="1"/>
    <col min="2" max="2" width="5.453125" style="2" customWidth="1"/>
    <col min="3" max="3" width="27.453125" style="2" customWidth="1"/>
    <col min="4" max="4" width="37" style="3" customWidth="1"/>
    <col min="5" max="5" width="21.453125" style="3" customWidth="1"/>
    <col min="6" max="6" width="18" style="2" customWidth="1"/>
    <col min="7" max="7" width="26.81640625" style="2" customWidth="1"/>
    <col min="8" max="8" width="17.1796875" style="2" customWidth="1"/>
    <col min="9" max="9" width="24.1796875" style="2" customWidth="1"/>
    <col min="10" max="10" width="27.7265625" style="2" customWidth="1"/>
    <col min="11" max="11" width="29.81640625" style="2" customWidth="1"/>
    <col min="12" max="12" width="24.7265625" style="2" customWidth="1"/>
    <col min="13" max="13" width="26.7265625" style="12" customWidth="1"/>
    <col min="14" max="14" width="24" style="12" customWidth="1"/>
    <col min="15" max="15" width="23.1796875" style="12" customWidth="1"/>
    <col min="16" max="16" width="19.453125" style="12" customWidth="1"/>
    <col min="17" max="17" width="19.7265625" style="12" customWidth="1"/>
    <col min="18" max="18" width="25.1796875" style="2" customWidth="1"/>
    <col min="19" max="19" width="23.1796875" style="2" customWidth="1"/>
    <col min="20" max="20" width="25.1796875" style="2" customWidth="1"/>
    <col min="21" max="21" width="19.81640625" style="2" customWidth="1"/>
    <col min="22" max="22" width="19.7265625" style="2" customWidth="1"/>
    <col min="23" max="24" width="21.453125" style="2" customWidth="1"/>
    <col min="25" max="25" width="40.453125" style="2" customWidth="1"/>
    <col min="26" max="26" width="10.26953125" style="2" customWidth="1"/>
    <col min="27" max="27" width="19.453125" style="2" customWidth="1"/>
    <col min="28" max="28" width="18.1796875" style="2" customWidth="1"/>
    <col min="29" max="29" width="19" style="2" customWidth="1"/>
    <col min="30" max="30" width="26.81640625" style="2" customWidth="1"/>
    <col min="31" max="31" width="20.81640625" style="2" customWidth="1"/>
    <col min="32" max="32" width="23.1796875" style="2" customWidth="1"/>
    <col min="33" max="33" width="22.1796875" style="2" customWidth="1"/>
    <col min="34" max="34" width="29.81640625" style="13" customWidth="1"/>
    <col min="35" max="35" width="23" style="13" customWidth="1"/>
    <col min="36" max="36" width="24.81640625" style="13" customWidth="1"/>
    <col min="37" max="37" width="16.7265625" style="2" customWidth="1"/>
    <col min="38" max="38" width="18.7265625" style="2" customWidth="1"/>
    <col min="39" max="41" width="18.453125" style="2" customWidth="1"/>
    <col min="42" max="42" width="34.453125" style="2" customWidth="1"/>
    <col min="43" max="43" width="22.453125" style="2" customWidth="1"/>
    <col min="44" max="44" width="24.453125" style="2" customWidth="1"/>
    <col min="45" max="52" width="25.7265625" style="2" customWidth="1"/>
    <col min="53" max="53" width="22.81640625" style="2" customWidth="1"/>
    <col min="54" max="54" width="24.81640625" style="2" customWidth="1"/>
    <col min="55" max="55" width="15.26953125" style="2" customWidth="1"/>
    <col min="56" max="56" width="19.1796875" style="2" customWidth="1"/>
    <col min="57" max="58" width="23.1796875" style="2" customWidth="1"/>
    <col min="59" max="59" width="30.1796875" style="2" customWidth="1"/>
    <col min="60" max="60" width="22.453125" style="2" customWidth="1"/>
    <col min="61" max="62" width="33.453125" style="2" customWidth="1"/>
    <col min="63" max="63" width="27.81640625" style="2" customWidth="1"/>
    <col min="64" max="64" width="19.7265625" style="2" customWidth="1"/>
    <col min="65" max="65" width="25.7265625" style="2" customWidth="1"/>
    <col min="66" max="69" width="19.7265625" style="2" customWidth="1"/>
    <col min="70" max="70" width="24.453125" style="2" customWidth="1"/>
    <col min="71" max="71" width="18.1796875" style="2" customWidth="1"/>
    <col min="72" max="72" width="21.1796875" style="2" customWidth="1"/>
    <col min="73" max="73" width="18.1796875" style="2" customWidth="1"/>
    <col min="74" max="74" width="16.7265625" style="2" customWidth="1"/>
    <col min="75" max="75" width="18.7265625" style="2" customWidth="1"/>
    <col min="76" max="77" width="16.1796875" style="2" customWidth="1"/>
    <col min="78" max="78" width="17.7265625" style="2" customWidth="1"/>
    <col min="79" max="79" width="21.7265625" style="2" customWidth="1"/>
    <col min="80" max="80" width="21.453125" style="2" customWidth="1"/>
    <col min="81" max="82" width="19.7265625" style="2" customWidth="1"/>
    <col min="83" max="83" width="20" style="2" customWidth="1"/>
    <col min="84" max="85" width="21.26953125" style="2" customWidth="1"/>
    <col min="86" max="86" width="27.81640625" style="2" customWidth="1"/>
    <col min="87" max="93" width="22.1796875" style="2" customWidth="1"/>
    <col min="94" max="94" width="23.453125" style="2" customWidth="1"/>
    <col min="95" max="96" width="22.26953125" style="2" customWidth="1"/>
    <col min="97" max="98" width="18.7265625" style="2" customWidth="1"/>
    <col min="99" max="99" width="17.1796875" style="2" customWidth="1"/>
    <col min="100" max="100" width="20.453125" style="2" customWidth="1"/>
    <col min="101" max="101" width="16.1796875" style="2" customWidth="1"/>
    <col min="102" max="102" width="20.7265625" style="2" customWidth="1"/>
    <col min="103" max="103" width="17" style="2" customWidth="1"/>
    <col min="104" max="106" width="23.1796875" style="2" customWidth="1"/>
    <col min="107" max="107" width="20.453125" style="2" customWidth="1"/>
    <col min="108" max="112" width="22.453125" style="2" customWidth="1"/>
    <col min="113" max="113" width="29.1796875" style="2" customWidth="1"/>
    <col min="114" max="115" width="22.453125" style="2" customWidth="1"/>
    <col min="116" max="116" width="22.26953125" style="2" customWidth="1"/>
    <col min="117" max="119" width="10.26953125" style="2" customWidth="1"/>
    <col min="120" max="120" width="20.453125" style="2" customWidth="1"/>
    <col min="121" max="121" width="13.1796875" style="2" customWidth="1"/>
    <col min="122" max="122" width="10.26953125" style="2" customWidth="1"/>
    <col min="123" max="124" width="18.7265625" style="2" customWidth="1"/>
    <col min="125" max="125" width="18.26953125" style="2" customWidth="1"/>
    <col min="126" max="127" width="23.453125" style="2" customWidth="1"/>
    <col min="128" max="128" width="29.1796875" style="2" customWidth="1"/>
    <col min="129" max="129" width="22.26953125" style="2" customWidth="1"/>
    <col min="130" max="130" width="35.26953125" style="2" customWidth="1"/>
    <col min="131" max="131" width="21.26953125" style="2" customWidth="1"/>
    <col min="132" max="132" width="23" style="2" customWidth="1"/>
    <col min="133" max="133" width="18.26953125" style="2" customWidth="1"/>
    <col min="134" max="134" width="20.26953125" style="2" customWidth="1"/>
    <col min="135" max="135" width="20.1796875" style="2" customWidth="1"/>
    <col min="136" max="136" width="27.7265625" style="2" customWidth="1"/>
    <col min="137" max="137" width="19.26953125" style="2" customWidth="1"/>
    <col min="138" max="138" width="22.453125" style="2" customWidth="1"/>
    <col min="139" max="139" width="14.7265625" style="2" customWidth="1"/>
    <col min="140" max="140" width="19.26953125" style="2" customWidth="1"/>
    <col min="141" max="141" width="16.1796875" style="2" customWidth="1"/>
    <col min="142" max="142" width="18.1796875" style="2" customWidth="1"/>
    <col min="143" max="143" width="20.453125" style="2" customWidth="1"/>
    <col min="144" max="144" width="32.1796875" style="2" customWidth="1"/>
    <col min="145" max="145" width="27.453125" style="2" customWidth="1"/>
    <col min="146" max="146" width="14.81640625" style="2" customWidth="1"/>
    <col min="147" max="147" width="21" style="2" customWidth="1"/>
    <col min="148" max="148" width="22.26953125" style="2" customWidth="1"/>
    <col min="149" max="149" width="21" style="2" customWidth="1"/>
    <col min="150" max="150" width="15.1796875" style="2" customWidth="1"/>
    <col min="151" max="151" width="18.26953125" style="2" customWidth="1"/>
    <col min="152" max="153" width="20.7265625" style="2" customWidth="1"/>
    <col min="154" max="154" width="19.7265625" style="2" customWidth="1"/>
    <col min="155" max="155" width="18.7265625" style="2" customWidth="1"/>
    <col min="156" max="156" width="38.26953125" style="2" customWidth="1"/>
    <col min="157" max="157" width="43.26953125" style="2" customWidth="1"/>
    <col min="158" max="158" width="71" style="2" hidden="1" customWidth="1"/>
    <col min="159" max="16384" width="10.26953125" style="2"/>
  </cols>
  <sheetData>
    <row r="1" spans="1:158" ht="14.25" customHeight="1" thickBot="1" x14ac:dyDescent="0.4">
      <c r="B1" s="156"/>
      <c r="C1" s="157"/>
      <c r="D1" s="158"/>
      <c r="E1" s="158"/>
      <c r="F1" s="157"/>
      <c r="G1" s="157"/>
      <c r="H1" s="157"/>
      <c r="I1" s="157"/>
      <c r="J1" s="157"/>
      <c r="K1" s="157"/>
      <c r="L1" s="157"/>
      <c r="M1" s="159"/>
      <c r="N1" s="159"/>
      <c r="O1" s="159"/>
      <c r="P1" s="159"/>
      <c r="Q1" s="159"/>
      <c r="R1" s="157"/>
      <c r="S1" s="157"/>
      <c r="T1" s="157"/>
      <c r="U1" s="157"/>
      <c r="V1" s="157"/>
      <c r="W1" s="157"/>
      <c r="X1" s="157"/>
      <c r="Y1" s="157"/>
      <c r="Z1" s="157"/>
      <c r="AA1" s="157"/>
      <c r="AB1" s="157"/>
      <c r="AC1" s="157"/>
      <c r="AD1" s="157"/>
      <c r="AE1" s="157"/>
      <c r="AF1" s="157"/>
      <c r="AG1" s="157"/>
      <c r="AH1" s="160"/>
      <c r="AI1" s="160"/>
      <c r="AJ1" s="160"/>
      <c r="AK1" s="273"/>
      <c r="AL1" s="273"/>
      <c r="AM1" s="273"/>
      <c r="AN1" s="157"/>
      <c r="AO1" s="157"/>
      <c r="AP1" s="157"/>
      <c r="AQ1" s="157"/>
      <c r="AR1" s="157"/>
      <c r="AS1" s="157"/>
      <c r="AT1" s="157"/>
      <c r="AU1" s="157"/>
      <c r="AV1" s="157"/>
      <c r="AW1" s="157"/>
      <c r="AX1" s="157"/>
      <c r="AY1" s="157"/>
      <c r="AZ1" s="157"/>
      <c r="BA1" s="157"/>
      <c r="BB1" s="157"/>
      <c r="BC1" s="157"/>
      <c r="BD1" s="157"/>
      <c r="BE1" s="157"/>
      <c r="BF1" s="157"/>
      <c r="BG1" s="157"/>
      <c r="BH1" s="157"/>
      <c r="BI1" s="157"/>
      <c r="BJ1" s="157"/>
      <c r="BK1" s="157"/>
      <c r="BL1" s="157"/>
      <c r="BM1" s="157"/>
      <c r="BN1" s="157"/>
      <c r="BO1" s="157"/>
      <c r="BP1" s="157"/>
      <c r="BQ1" s="157"/>
      <c r="BR1" s="157"/>
      <c r="BS1" s="157"/>
      <c r="BT1" s="157"/>
      <c r="BU1" s="157"/>
      <c r="BV1" s="157"/>
      <c r="BW1" s="157"/>
      <c r="BX1" s="157"/>
      <c r="BY1" s="157"/>
      <c r="BZ1" s="157"/>
      <c r="CA1" s="157"/>
      <c r="CB1" s="157"/>
      <c r="CC1" s="157"/>
      <c r="CD1" s="157"/>
      <c r="CE1" s="157"/>
      <c r="CF1" s="157"/>
      <c r="CG1" s="157"/>
      <c r="CH1" s="157"/>
      <c r="CI1" s="157"/>
      <c r="CJ1" s="157"/>
      <c r="CK1" s="157"/>
      <c r="CL1" s="157"/>
      <c r="CM1" s="157"/>
      <c r="CN1" s="157"/>
      <c r="CO1" s="157"/>
      <c r="CP1" s="157"/>
      <c r="CQ1" s="157"/>
      <c r="CR1" s="157"/>
      <c r="CS1" s="157"/>
      <c r="CT1" s="157"/>
      <c r="CU1" s="157"/>
      <c r="CV1" s="157"/>
      <c r="CW1" s="157"/>
      <c r="CX1" s="157"/>
      <c r="CY1" s="157"/>
      <c r="CZ1" s="157"/>
      <c r="DA1" s="157"/>
      <c r="DB1" s="157"/>
      <c r="DC1" s="157"/>
      <c r="DD1" s="157"/>
      <c r="DE1" s="157"/>
      <c r="DF1" s="157"/>
      <c r="DG1" s="157"/>
      <c r="DH1" s="157"/>
      <c r="DI1" s="157"/>
      <c r="DJ1" s="157"/>
      <c r="DK1" s="157"/>
      <c r="DL1" s="157"/>
      <c r="DM1" s="157"/>
      <c r="DN1" s="157"/>
      <c r="DO1" s="157"/>
      <c r="DP1" s="157"/>
      <c r="DQ1" s="157"/>
      <c r="DR1" s="157"/>
      <c r="DS1" s="157"/>
      <c r="DT1" s="157"/>
      <c r="DU1" s="157"/>
      <c r="DV1" s="157"/>
      <c r="DW1" s="157"/>
      <c r="DX1" s="157"/>
      <c r="DY1" s="157"/>
      <c r="DZ1" s="157"/>
      <c r="EA1" s="157"/>
      <c r="EB1" s="157"/>
      <c r="EC1" s="157"/>
      <c r="ED1" s="157"/>
      <c r="EE1" s="157"/>
      <c r="EF1" s="157"/>
      <c r="EG1" s="157"/>
      <c r="EH1" s="157"/>
      <c r="EI1" s="157"/>
      <c r="EJ1" s="157"/>
      <c r="EK1" s="157"/>
      <c r="EL1" s="157"/>
      <c r="EM1" s="157"/>
      <c r="EN1" s="157"/>
      <c r="EO1" s="157"/>
      <c r="EP1" s="157"/>
      <c r="EQ1" s="157"/>
      <c r="ER1" s="157"/>
      <c r="ES1" s="157"/>
      <c r="ET1" s="157"/>
      <c r="EU1" s="157"/>
      <c r="EV1" s="157"/>
      <c r="EW1" s="157"/>
      <c r="EX1" s="157"/>
      <c r="EY1" s="157"/>
      <c r="EZ1" s="157"/>
      <c r="FA1" s="157"/>
      <c r="FB1" s="161"/>
    </row>
    <row r="2" spans="1:158" ht="72" customHeight="1" thickBot="1" x14ac:dyDescent="0.4">
      <c r="B2" s="262" t="s">
        <v>0</v>
      </c>
      <c r="C2" s="263"/>
      <c r="D2" s="263"/>
      <c r="E2" s="264"/>
      <c r="F2" s="265"/>
      <c r="G2" s="266"/>
      <c r="H2" s="267"/>
      <c r="I2"/>
      <c r="J2"/>
      <c r="K2"/>
      <c r="L2"/>
      <c r="AK2" s="230"/>
      <c r="AL2" s="230"/>
      <c r="AM2" s="230"/>
      <c r="FB2" s="162"/>
    </row>
    <row r="3" spans="1:158" x14ac:dyDescent="0.35">
      <c r="B3" s="117"/>
      <c r="AK3" s="230"/>
      <c r="AL3" s="230"/>
      <c r="AM3" s="230"/>
      <c r="FB3" s="162"/>
    </row>
    <row r="4" spans="1:158" ht="14.25" customHeight="1" x14ac:dyDescent="0.35">
      <c r="B4" s="117"/>
      <c r="D4" s="2"/>
      <c r="E4" s="163"/>
      <c r="F4" s="163"/>
      <c r="AK4" s="230"/>
      <c r="AL4" s="230"/>
      <c r="AM4" s="230"/>
      <c r="FB4" s="162"/>
    </row>
    <row r="5" spans="1:158" ht="15.75" customHeight="1" x14ac:dyDescent="0.35">
      <c r="B5" s="268" t="s">
        <v>1</v>
      </c>
      <c r="C5" s="269"/>
      <c r="D5" s="270"/>
      <c r="E5" s="271"/>
      <c r="F5" s="7"/>
      <c r="AK5" s="230"/>
      <c r="AL5" s="230"/>
      <c r="AM5" s="230"/>
      <c r="FB5" s="162"/>
    </row>
    <row r="6" spans="1:158" ht="18" customHeight="1" x14ac:dyDescent="0.35">
      <c r="B6" s="268" t="s">
        <v>2</v>
      </c>
      <c r="C6" s="269"/>
      <c r="D6" s="270"/>
      <c r="E6" s="271"/>
      <c r="F6" s="7"/>
      <c r="FB6" s="162"/>
    </row>
    <row r="7" spans="1:158" customFormat="1" ht="14.5" x14ac:dyDescent="0.35">
      <c r="B7" s="268" t="s">
        <v>3</v>
      </c>
      <c r="C7" s="269"/>
      <c r="D7" s="272"/>
      <c r="E7" s="271"/>
      <c r="Y7" s="164"/>
      <c r="AG7" s="20"/>
      <c r="BZ7" s="20"/>
      <c r="CA7" s="20"/>
      <c r="CB7" s="20"/>
      <c r="CC7" s="20"/>
      <c r="CD7" s="20"/>
      <c r="DL7" s="2"/>
      <c r="DM7" s="2"/>
      <c r="DN7" s="2"/>
      <c r="DO7" s="2"/>
      <c r="DP7" s="2"/>
      <c r="DQ7" s="2"/>
      <c r="DR7" s="2"/>
      <c r="DS7" s="2"/>
      <c r="DT7" s="2"/>
      <c r="DU7" s="2"/>
      <c r="DV7" s="2"/>
      <c r="DW7" s="2"/>
      <c r="DX7" s="2"/>
      <c r="DY7" s="2"/>
      <c r="DZ7" s="2"/>
      <c r="EA7" s="2"/>
      <c r="EB7" s="2"/>
      <c r="EC7" s="2"/>
      <c r="ED7" s="2"/>
      <c r="EE7" s="2"/>
      <c r="EF7" s="2"/>
      <c r="EG7" s="2"/>
      <c r="EH7" s="2"/>
      <c r="EI7" s="2"/>
      <c r="EJ7" s="2"/>
      <c r="EK7" s="2"/>
      <c r="EL7" s="2"/>
      <c r="EM7" s="2"/>
      <c r="EN7" s="2"/>
      <c r="EO7" s="2"/>
      <c r="EP7" s="2"/>
      <c r="EQ7" s="2"/>
      <c r="ER7" s="2"/>
      <c r="ES7" s="2"/>
      <c r="ET7" s="2"/>
      <c r="EU7" s="2"/>
      <c r="EV7" s="2"/>
      <c r="EW7" s="2"/>
      <c r="EX7" s="2"/>
      <c r="FB7" s="165"/>
    </row>
    <row r="8" spans="1:158" customFormat="1" ht="15" customHeight="1" thickBot="1" x14ac:dyDescent="0.4">
      <c r="B8" s="166"/>
      <c r="D8" s="164"/>
      <c r="Y8" s="164"/>
      <c r="AG8" s="20"/>
      <c r="BZ8" s="20"/>
      <c r="CA8" s="20"/>
      <c r="CB8" s="20"/>
      <c r="CC8" s="20"/>
      <c r="CD8" s="20"/>
      <c r="FB8" s="165"/>
    </row>
    <row r="9" spans="1:158" customFormat="1" ht="43.5" customHeight="1" x14ac:dyDescent="0.35">
      <c r="A9" s="116"/>
      <c r="B9" s="216" t="s">
        <v>4</v>
      </c>
      <c r="C9" s="392" t="s">
        <v>5</v>
      </c>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3"/>
      <c r="AI9" s="393"/>
      <c r="AJ9" s="394"/>
      <c r="AK9" s="302" t="s">
        <v>6</v>
      </c>
      <c r="AL9" s="303"/>
      <c r="AM9" s="303"/>
      <c r="AN9" s="303"/>
      <c r="AO9" s="303"/>
      <c r="AP9" s="303"/>
      <c r="AQ9" s="303"/>
      <c r="AR9" s="303"/>
      <c r="AS9" s="304"/>
      <c r="AT9" s="311" t="s">
        <v>8</v>
      </c>
      <c r="AU9" s="312"/>
      <c r="AV9" s="312"/>
      <c r="AW9" s="312"/>
      <c r="AX9" s="312"/>
      <c r="AY9" s="312"/>
      <c r="AZ9" s="312"/>
      <c r="BA9" s="312"/>
      <c r="BB9" s="312"/>
      <c r="BC9" s="312"/>
      <c r="BD9" s="312"/>
      <c r="BE9" s="312"/>
      <c r="BF9" s="312"/>
      <c r="BG9" s="312"/>
      <c r="BH9" s="312"/>
      <c r="BI9" s="312"/>
      <c r="BJ9" s="312"/>
      <c r="BK9" s="313"/>
      <c r="BL9" s="295" t="s">
        <v>10</v>
      </c>
      <c r="BM9" s="296"/>
      <c r="BN9" s="296"/>
      <c r="BO9" s="296"/>
      <c r="BP9" s="296"/>
      <c r="BQ9" s="296"/>
      <c r="BR9" s="296"/>
      <c r="BS9" s="297"/>
      <c r="BT9" s="326" t="s">
        <v>11</v>
      </c>
      <c r="BU9" s="327"/>
      <c r="BV9" s="327"/>
      <c r="BW9" s="327"/>
      <c r="BX9" s="327"/>
      <c r="BY9" s="327"/>
      <c r="BZ9" s="327"/>
      <c r="CA9" s="327"/>
      <c r="CB9" s="327"/>
      <c r="CC9" s="327"/>
      <c r="CD9" s="327"/>
      <c r="CE9" s="327"/>
      <c r="CF9" s="328"/>
      <c r="CG9" s="328"/>
      <c r="CH9" s="329"/>
      <c r="CI9" s="343" t="s">
        <v>1801</v>
      </c>
      <c r="CJ9" s="344"/>
      <c r="CK9" s="344"/>
      <c r="CL9" s="344"/>
      <c r="CM9" s="344"/>
      <c r="CN9" s="344"/>
      <c r="CO9" s="344"/>
      <c r="CP9" s="345"/>
      <c r="CQ9" s="256" t="s">
        <v>1802</v>
      </c>
      <c r="CR9" s="257"/>
      <c r="CS9" s="257"/>
      <c r="CT9" s="257"/>
      <c r="CU9" s="257"/>
      <c r="CV9" s="257"/>
      <c r="CW9" s="257"/>
      <c r="CX9" s="257"/>
      <c r="CY9" s="257"/>
      <c r="CZ9" s="257"/>
      <c r="DA9" s="257"/>
      <c r="DB9" s="257"/>
      <c r="DC9" s="257"/>
      <c r="DD9" s="258"/>
      <c r="DE9" s="236" t="s">
        <v>12</v>
      </c>
      <c r="DF9" s="237"/>
      <c r="DG9" s="237"/>
      <c r="DH9" s="237"/>
      <c r="DI9" s="237"/>
      <c r="DJ9" s="238"/>
      <c r="DK9" s="370" t="s">
        <v>13</v>
      </c>
      <c r="DL9" s="371"/>
      <c r="DM9" s="371"/>
      <c r="DN9" s="371"/>
      <c r="DO9" s="371"/>
      <c r="DP9" s="371"/>
      <c r="DQ9" s="371"/>
      <c r="DR9" s="371"/>
      <c r="DS9" s="371"/>
      <c r="DT9" s="371"/>
      <c r="DU9" s="371"/>
      <c r="DV9" s="371"/>
      <c r="DW9" s="371"/>
      <c r="DX9" s="371"/>
      <c r="DY9" s="371"/>
      <c r="DZ9" s="371"/>
      <c r="EA9" s="371"/>
      <c r="EB9" s="371"/>
      <c r="EC9" s="371"/>
      <c r="ED9" s="371"/>
      <c r="EE9" s="371"/>
      <c r="EF9" s="371"/>
      <c r="EG9" s="371"/>
      <c r="EH9" s="371"/>
      <c r="EI9" s="371"/>
      <c r="EJ9" s="371"/>
      <c r="EK9" s="371"/>
      <c r="EL9" s="371"/>
      <c r="EM9" s="371"/>
      <c r="EN9" s="371"/>
      <c r="EO9" s="371"/>
      <c r="EP9" s="371"/>
      <c r="EQ9" s="371"/>
      <c r="ER9" s="371"/>
      <c r="ES9" s="371"/>
      <c r="ET9" s="371"/>
      <c r="EU9" s="371"/>
      <c r="EV9" s="371"/>
      <c r="EW9" s="361" t="s">
        <v>14</v>
      </c>
      <c r="EX9" s="362"/>
      <c r="EY9" s="362"/>
      <c r="EZ9" s="363"/>
      <c r="FA9" s="407" t="s">
        <v>1633</v>
      </c>
      <c r="FB9" s="408"/>
    </row>
    <row r="10" spans="1:158" ht="42" customHeight="1" thickBot="1" x14ac:dyDescent="0.4">
      <c r="A10" s="117"/>
      <c r="B10" s="214"/>
      <c r="C10" s="395"/>
      <c r="D10" s="396"/>
      <c r="E10" s="396"/>
      <c r="F10" s="396"/>
      <c r="G10" s="396"/>
      <c r="H10" s="396"/>
      <c r="I10" s="396"/>
      <c r="J10" s="396"/>
      <c r="K10" s="396"/>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7"/>
      <c r="AK10" s="305"/>
      <c r="AL10" s="306"/>
      <c r="AM10" s="306"/>
      <c r="AN10" s="306"/>
      <c r="AO10" s="306"/>
      <c r="AP10" s="306"/>
      <c r="AQ10" s="306"/>
      <c r="AR10" s="306"/>
      <c r="AS10" s="307"/>
      <c r="AT10" s="314"/>
      <c r="AU10" s="315"/>
      <c r="AV10" s="315"/>
      <c r="AW10" s="315"/>
      <c r="AX10" s="315"/>
      <c r="AY10" s="315"/>
      <c r="AZ10" s="315"/>
      <c r="BA10" s="315"/>
      <c r="BB10" s="315"/>
      <c r="BC10" s="315"/>
      <c r="BD10" s="315"/>
      <c r="BE10" s="315"/>
      <c r="BF10" s="315"/>
      <c r="BG10" s="315"/>
      <c r="BH10" s="315"/>
      <c r="BI10" s="315"/>
      <c r="BJ10" s="315"/>
      <c r="BK10" s="316"/>
      <c r="BL10" s="298"/>
      <c r="BM10" s="299"/>
      <c r="BN10" s="299"/>
      <c r="BO10" s="299"/>
      <c r="BP10" s="299"/>
      <c r="BQ10" s="299"/>
      <c r="BR10" s="299"/>
      <c r="BS10" s="300"/>
      <c r="BT10" s="330"/>
      <c r="BU10" s="331"/>
      <c r="BV10" s="331"/>
      <c r="BW10" s="331"/>
      <c r="BX10" s="331"/>
      <c r="BY10" s="331"/>
      <c r="BZ10" s="331"/>
      <c r="CA10" s="331"/>
      <c r="CB10" s="331"/>
      <c r="CC10" s="331"/>
      <c r="CD10" s="331"/>
      <c r="CE10" s="331"/>
      <c r="CF10" s="332"/>
      <c r="CG10" s="332"/>
      <c r="CH10" s="333"/>
      <c r="CI10" s="346"/>
      <c r="CJ10" s="347"/>
      <c r="CK10" s="347"/>
      <c r="CL10" s="347"/>
      <c r="CM10" s="347"/>
      <c r="CN10" s="347"/>
      <c r="CO10" s="347"/>
      <c r="CP10" s="348"/>
      <c r="CQ10" s="259"/>
      <c r="CR10" s="260"/>
      <c r="CS10" s="260"/>
      <c r="CT10" s="260"/>
      <c r="CU10" s="260"/>
      <c r="CV10" s="260"/>
      <c r="CW10" s="260"/>
      <c r="CX10" s="260"/>
      <c r="CY10" s="260"/>
      <c r="CZ10" s="260"/>
      <c r="DA10" s="260"/>
      <c r="DB10" s="260"/>
      <c r="DC10" s="260"/>
      <c r="DD10" s="261"/>
      <c r="DE10" s="239"/>
      <c r="DF10" s="240"/>
      <c r="DG10" s="240"/>
      <c r="DH10" s="240"/>
      <c r="DI10" s="240"/>
      <c r="DJ10" s="241"/>
      <c r="DK10" s="372"/>
      <c r="DL10" s="373"/>
      <c r="DM10" s="373"/>
      <c r="DN10" s="373"/>
      <c r="DO10" s="373"/>
      <c r="DP10" s="373"/>
      <c r="DQ10" s="373"/>
      <c r="DR10" s="373"/>
      <c r="DS10" s="373"/>
      <c r="DT10" s="373"/>
      <c r="DU10" s="373"/>
      <c r="DV10" s="373"/>
      <c r="DW10" s="373"/>
      <c r="DX10" s="373"/>
      <c r="DY10" s="373"/>
      <c r="DZ10" s="373"/>
      <c r="EA10" s="373"/>
      <c r="EB10" s="373"/>
      <c r="EC10" s="373"/>
      <c r="ED10" s="373"/>
      <c r="EE10" s="373"/>
      <c r="EF10" s="373"/>
      <c r="EG10" s="373"/>
      <c r="EH10" s="373"/>
      <c r="EI10" s="373"/>
      <c r="EJ10" s="373"/>
      <c r="EK10" s="373"/>
      <c r="EL10" s="373"/>
      <c r="EM10" s="373"/>
      <c r="EN10" s="373"/>
      <c r="EO10" s="373"/>
      <c r="EP10" s="373"/>
      <c r="EQ10" s="373"/>
      <c r="ER10" s="373"/>
      <c r="ES10" s="373"/>
      <c r="ET10" s="373"/>
      <c r="EU10" s="373"/>
      <c r="EV10" s="373"/>
      <c r="EW10" s="364"/>
      <c r="EX10" s="365"/>
      <c r="EY10" s="365"/>
      <c r="EZ10" s="366"/>
      <c r="FA10" s="409"/>
      <c r="FB10" s="410"/>
    </row>
    <row r="11" spans="1:158" ht="33" customHeight="1" thickBot="1" x14ac:dyDescent="0.4">
      <c r="A11" s="117"/>
      <c r="B11" s="214"/>
      <c r="C11" s="400" t="s">
        <v>15</v>
      </c>
      <c r="D11" s="400" t="s">
        <v>16</v>
      </c>
      <c r="E11" s="400" t="s">
        <v>17</v>
      </c>
      <c r="F11" s="400" t="s">
        <v>18</v>
      </c>
      <c r="G11" s="400" t="s">
        <v>19</v>
      </c>
      <c r="H11" s="400" t="s">
        <v>20</v>
      </c>
      <c r="I11" s="400" t="s">
        <v>21</v>
      </c>
      <c r="J11" s="400" t="s">
        <v>22</v>
      </c>
      <c r="K11" s="400" t="s">
        <v>23</v>
      </c>
      <c r="L11" s="400" t="s">
        <v>1511</v>
      </c>
      <c r="M11" s="388" t="s">
        <v>24</v>
      </c>
      <c r="N11" s="389"/>
      <c r="O11" s="398" t="s">
        <v>25</v>
      </c>
      <c r="P11" s="398" t="s">
        <v>26</v>
      </c>
      <c r="Q11" s="398" t="s">
        <v>27</v>
      </c>
      <c r="R11" s="398" t="s">
        <v>28</v>
      </c>
      <c r="S11" s="404" t="s">
        <v>29</v>
      </c>
      <c r="T11" s="405"/>
      <c r="U11" s="405"/>
      <c r="V11" s="405"/>
      <c r="W11" s="405"/>
      <c r="X11" s="405"/>
      <c r="Y11" s="406"/>
      <c r="Z11" s="286" t="s">
        <v>30</v>
      </c>
      <c r="AA11" s="287"/>
      <c r="AB11" s="287"/>
      <c r="AC11" s="287"/>
      <c r="AD11" s="287"/>
      <c r="AE11" s="287"/>
      <c r="AF11" s="287"/>
      <c r="AG11" s="288"/>
      <c r="AH11" s="398" t="s">
        <v>31</v>
      </c>
      <c r="AI11" s="400" t="s">
        <v>32</v>
      </c>
      <c r="AJ11" s="288" t="s">
        <v>7</v>
      </c>
      <c r="AK11" s="320" t="s">
        <v>33</v>
      </c>
      <c r="AL11" s="321"/>
      <c r="AM11" s="321"/>
      <c r="AN11" s="321"/>
      <c r="AO11" s="322"/>
      <c r="AP11" s="220" t="s">
        <v>34</v>
      </c>
      <c r="AQ11" s="217" t="s">
        <v>35</v>
      </c>
      <c r="AR11" s="217" t="s">
        <v>1531</v>
      </c>
      <c r="AS11" s="308" t="s">
        <v>7</v>
      </c>
      <c r="AT11" s="301" t="s">
        <v>36</v>
      </c>
      <c r="AU11" s="283" t="s">
        <v>37</v>
      </c>
      <c r="AV11" s="283" t="s">
        <v>38</v>
      </c>
      <c r="AW11" s="283" t="s">
        <v>39</v>
      </c>
      <c r="AX11" s="283" t="s">
        <v>40</v>
      </c>
      <c r="AY11" s="283" t="s">
        <v>41</v>
      </c>
      <c r="AZ11" s="283" t="s">
        <v>42</v>
      </c>
      <c r="BA11" s="283" t="s">
        <v>43</v>
      </c>
      <c r="BB11" s="283" t="s">
        <v>44</v>
      </c>
      <c r="BC11" s="283" t="s">
        <v>45</v>
      </c>
      <c r="BD11" s="274" t="s">
        <v>46</v>
      </c>
      <c r="BE11" s="275"/>
      <c r="BF11" s="275"/>
      <c r="BG11" s="276"/>
      <c r="BH11" s="280" t="s">
        <v>1811</v>
      </c>
      <c r="BI11" s="317" t="s">
        <v>9</v>
      </c>
      <c r="BJ11" s="317" t="s">
        <v>1816</v>
      </c>
      <c r="BK11" s="317" t="s">
        <v>7</v>
      </c>
      <c r="BL11" s="245" t="s">
        <v>47</v>
      </c>
      <c r="BM11" s="245" t="s">
        <v>48</v>
      </c>
      <c r="BN11" s="245" t="s">
        <v>49</v>
      </c>
      <c r="BO11" s="245" t="s">
        <v>50</v>
      </c>
      <c r="BP11" s="245" t="s">
        <v>51</v>
      </c>
      <c r="BQ11" s="245" t="s">
        <v>52</v>
      </c>
      <c r="BR11" s="245" t="s">
        <v>53</v>
      </c>
      <c r="BS11" s="245" t="s">
        <v>7</v>
      </c>
      <c r="BT11" s="249" t="s">
        <v>54</v>
      </c>
      <c r="BU11" s="334" t="s">
        <v>55</v>
      </c>
      <c r="BV11" s="223" t="s">
        <v>56</v>
      </c>
      <c r="BW11" s="224"/>
      <c r="BX11" s="249" t="s">
        <v>57</v>
      </c>
      <c r="BY11" s="249" t="s">
        <v>45</v>
      </c>
      <c r="BZ11" s="326" t="s">
        <v>58</v>
      </c>
      <c r="CA11" s="327"/>
      <c r="CB11" s="327"/>
      <c r="CC11" s="328"/>
      <c r="CD11" s="249" t="s">
        <v>1812</v>
      </c>
      <c r="CE11" s="252" t="s">
        <v>59</v>
      </c>
      <c r="CF11" s="249" t="s">
        <v>60</v>
      </c>
      <c r="CG11" s="252" t="s">
        <v>1816</v>
      </c>
      <c r="CH11" s="249" t="s">
        <v>7</v>
      </c>
      <c r="CI11" s="233" t="s">
        <v>61</v>
      </c>
      <c r="CJ11" s="233" t="s">
        <v>56</v>
      </c>
      <c r="CK11" s="233" t="s">
        <v>62</v>
      </c>
      <c r="CL11" s="233" t="s">
        <v>63</v>
      </c>
      <c r="CM11" s="233" t="s">
        <v>64</v>
      </c>
      <c r="CN11" s="233" t="s">
        <v>65</v>
      </c>
      <c r="CO11" s="233" t="s">
        <v>66</v>
      </c>
      <c r="CP11" s="233" t="s">
        <v>7</v>
      </c>
      <c r="CQ11" s="417" t="s">
        <v>67</v>
      </c>
      <c r="CR11" s="418"/>
      <c r="CS11" s="418"/>
      <c r="CT11" s="418"/>
      <c r="CU11" s="418"/>
      <c r="CV11" s="418"/>
      <c r="CW11" s="418"/>
      <c r="CX11" s="418"/>
      <c r="CY11" s="418"/>
      <c r="CZ11" s="418"/>
      <c r="DA11" s="418"/>
      <c r="DB11" s="418"/>
      <c r="DC11" s="419"/>
      <c r="DD11" s="227" t="s">
        <v>7</v>
      </c>
      <c r="DE11" s="242" t="s">
        <v>68</v>
      </c>
      <c r="DF11" s="242" t="s">
        <v>1813</v>
      </c>
      <c r="DG11" s="242" t="s">
        <v>1815</v>
      </c>
      <c r="DH11" s="414" t="s">
        <v>1628</v>
      </c>
      <c r="DI11" s="242" t="s">
        <v>69</v>
      </c>
      <c r="DJ11" s="242" t="s">
        <v>7</v>
      </c>
      <c r="DK11" s="349" t="s">
        <v>70</v>
      </c>
      <c r="DL11" s="350"/>
      <c r="DM11" s="350"/>
      <c r="DN11" s="350"/>
      <c r="DO11" s="350"/>
      <c r="DP11" s="350"/>
      <c r="DQ11" s="350"/>
      <c r="DR11" s="350"/>
      <c r="DS11" s="350"/>
      <c r="DT11" s="350"/>
      <c r="DU11" s="351"/>
      <c r="DV11" s="225" t="s">
        <v>1810</v>
      </c>
      <c r="DW11" s="225" t="s">
        <v>71</v>
      </c>
      <c r="DX11" s="376" t="s">
        <v>1814</v>
      </c>
      <c r="DY11" s="231" t="s">
        <v>7</v>
      </c>
      <c r="DZ11" s="370" t="s">
        <v>72</v>
      </c>
      <c r="EA11" s="371"/>
      <c r="EB11" s="374"/>
      <c r="EC11" s="385" t="s">
        <v>73</v>
      </c>
      <c r="ED11" s="386"/>
      <c r="EE11" s="386"/>
      <c r="EF11" s="386"/>
      <c r="EG11" s="386"/>
      <c r="EH11" s="386"/>
      <c r="EI11" s="386"/>
      <c r="EJ11" s="387"/>
      <c r="EK11" s="370" t="s">
        <v>74</v>
      </c>
      <c r="EL11" s="371"/>
      <c r="EM11" s="371"/>
      <c r="EN11" s="371"/>
      <c r="EO11" s="374"/>
      <c r="EP11" s="231" t="s">
        <v>75</v>
      </c>
      <c r="EQ11" s="231" t="s">
        <v>76</v>
      </c>
      <c r="ER11" s="231" t="s">
        <v>77</v>
      </c>
      <c r="ES11" s="292" t="s">
        <v>78</v>
      </c>
      <c r="ET11" s="231" t="s">
        <v>79</v>
      </c>
      <c r="EU11" s="231" t="s">
        <v>80</v>
      </c>
      <c r="EV11" s="231" t="s">
        <v>81</v>
      </c>
      <c r="EW11" s="382" t="s">
        <v>82</v>
      </c>
      <c r="EX11" s="382" t="s">
        <v>83</v>
      </c>
      <c r="EY11" s="382" t="s">
        <v>84</v>
      </c>
      <c r="EZ11" s="367" t="s">
        <v>7</v>
      </c>
      <c r="FA11" s="411" t="s">
        <v>1817</v>
      </c>
      <c r="FB11" s="411" t="s">
        <v>7</v>
      </c>
    </row>
    <row r="12" spans="1:158" ht="49.5" customHeight="1" thickBot="1" x14ac:dyDescent="0.4">
      <c r="A12" s="117"/>
      <c r="B12" s="214"/>
      <c r="C12" s="398"/>
      <c r="D12" s="398"/>
      <c r="E12" s="398"/>
      <c r="F12" s="398"/>
      <c r="G12" s="398"/>
      <c r="H12" s="398"/>
      <c r="I12" s="398"/>
      <c r="J12" s="398"/>
      <c r="K12" s="398"/>
      <c r="L12" s="398"/>
      <c r="M12" s="390"/>
      <c r="N12" s="391"/>
      <c r="O12" s="398"/>
      <c r="P12" s="398"/>
      <c r="Q12" s="398"/>
      <c r="R12" s="398"/>
      <c r="S12" s="400" t="s">
        <v>1818</v>
      </c>
      <c r="T12" s="401" t="s">
        <v>1819</v>
      </c>
      <c r="U12" s="402"/>
      <c r="V12" s="403"/>
      <c r="W12" s="400" t="s">
        <v>100</v>
      </c>
      <c r="X12" s="400" t="s">
        <v>1809</v>
      </c>
      <c r="Y12" s="400" t="s">
        <v>7</v>
      </c>
      <c r="Z12" s="289"/>
      <c r="AA12" s="290"/>
      <c r="AB12" s="290"/>
      <c r="AC12" s="290"/>
      <c r="AD12" s="290"/>
      <c r="AE12" s="290"/>
      <c r="AF12" s="290"/>
      <c r="AG12" s="291"/>
      <c r="AH12" s="398"/>
      <c r="AI12" s="398"/>
      <c r="AJ12" s="288"/>
      <c r="AK12" s="323"/>
      <c r="AL12" s="324"/>
      <c r="AM12" s="324"/>
      <c r="AN12" s="324"/>
      <c r="AO12" s="325"/>
      <c r="AP12" s="221"/>
      <c r="AQ12" s="218"/>
      <c r="AR12" s="218"/>
      <c r="AS12" s="309"/>
      <c r="AT12" s="284"/>
      <c r="AU12" s="284"/>
      <c r="AV12" s="284"/>
      <c r="AW12" s="284"/>
      <c r="AX12" s="284"/>
      <c r="AY12" s="284"/>
      <c r="AZ12" s="284"/>
      <c r="BA12" s="284"/>
      <c r="BB12" s="284"/>
      <c r="BC12" s="284"/>
      <c r="BD12" s="277"/>
      <c r="BE12" s="278"/>
      <c r="BF12" s="278"/>
      <c r="BG12" s="279"/>
      <c r="BH12" s="281"/>
      <c r="BI12" s="318"/>
      <c r="BJ12" s="318"/>
      <c r="BK12" s="318"/>
      <c r="BL12" s="246"/>
      <c r="BM12" s="246"/>
      <c r="BN12" s="246"/>
      <c r="BO12" s="246"/>
      <c r="BP12" s="246"/>
      <c r="BQ12" s="246"/>
      <c r="BR12" s="246"/>
      <c r="BS12" s="246"/>
      <c r="BT12" s="250"/>
      <c r="BU12" s="335"/>
      <c r="BV12" s="249" t="s">
        <v>85</v>
      </c>
      <c r="BW12" s="249" t="s">
        <v>86</v>
      </c>
      <c r="BX12" s="250"/>
      <c r="BY12" s="250"/>
      <c r="BZ12" s="337"/>
      <c r="CA12" s="338"/>
      <c r="CB12" s="338"/>
      <c r="CC12" s="339"/>
      <c r="CD12" s="250"/>
      <c r="CE12" s="253"/>
      <c r="CF12" s="250"/>
      <c r="CG12" s="253"/>
      <c r="CH12" s="250"/>
      <c r="CI12" s="234"/>
      <c r="CJ12" s="234"/>
      <c r="CK12" s="234"/>
      <c r="CL12" s="234"/>
      <c r="CM12" s="234"/>
      <c r="CN12" s="234"/>
      <c r="CO12" s="234"/>
      <c r="CP12" s="234"/>
      <c r="CQ12" s="227" t="s">
        <v>87</v>
      </c>
      <c r="CR12" s="227" t="s">
        <v>88</v>
      </c>
      <c r="CS12" s="227" t="s">
        <v>89</v>
      </c>
      <c r="CT12" s="227" t="s">
        <v>88</v>
      </c>
      <c r="CU12" s="227" t="s">
        <v>90</v>
      </c>
      <c r="CV12" s="227" t="s">
        <v>88</v>
      </c>
      <c r="CW12" s="227" t="s">
        <v>91</v>
      </c>
      <c r="CX12" s="227" t="s">
        <v>88</v>
      </c>
      <c r="CY12" s="227" t="s">
        <v>92</v>
      </c>
      <c r="CZ12" s="227" t="s">
        <v>88</v>
      </c>
      <c r="DA12" s="227" t="s">
        <v>93</v>
      </c>
      <c r="DB12" s="227" t="s">
        <v>88</v>
      </c>
      <c r="DC12" s="227" t="s">
        <v>94</v>
      </c>
      <c r="DD12" s="228"/>
      <c r="DE12" s="243"/>
      <c r="DF12" s="243"/>
      <c r="DG12" s="243"/>
      <c r="DH12" s="415"/>
      <c r="DI12" s="243"/>
      <c r="DJ12" s="243"/>
      <c r="DK12" s="352"/>
      <c r="DL12" s="353"/>
      <c r="DM12" s="353"/>
      <c r="DN12" s="353"/>
      <c r="DO12" s="353"/>
      <c r="DP12" s="353"/>
      <c r="DQ12" s="353"/>
      <c r="DR12" s="353"/>
      <c r="DS12" s="353"/>
      <c r="DT12" s="353"/>
      <c r="DU12" s="354"/>
      <c r="DV12" s="358"/>
      <c r="DW12" s="358"/>
      <c r="DX12" s="377"/>
      <c r="DY12" s="255"/>
      <c r="DZ12" s="379"/>
      <c r="EA12" s="380"/>
      <c r="EB12" s="381"/>
      <c r="EC12" s="370" t="s">
        <v>95</v>
      </c>
      <c r="ED12" s="371"/>
      <c r="EE12" s="374"/>
      <c r="EF12" s="231" t="s">
        <v>96</v>
      </c>
      <c r="EG12" s="370" t="s">
        <v>97</v>
      </c>
      <c r="EH12" s="371"/>
      <c r="EI12" s="371"/>
      <c r="EJ12" s="374"/>
      <c r="EK12" s="379"/>
      <c r="EL12" s="380"/>
      <c r="EM12" s="380"/>
      <c r="EN12" s="380"/>
      <c r="EO12" s="381"/>
      <c r="EP12" s="255"/>
      <c r="EQ12" s="255"/>
      <c r="ER12" s="255"/>
      <c r="ES12" s="293"/>
      <c r="ET12" s="255"/>
      <c r="EU12" s="255"/>
      <c r="EV12" s="255"/>
      <c r="EW12" s="383"/>
      <c r="EX12" s="383"/>
      <c r="EY12" s="383"/>
      <c r="EZ12" s="368"/>
      <c r="FA12" s="412"/>
      <c r="FB12" s="412"/>
    </row>
    <row r="13" spans="1:158" ht="51" customHeight="1" thickBot="1" x14ac:dyDescent="0.4">
      <c r="A13" s="118"/>
      <c r="B13" s="214"/>
      <c r="C13" s="398"/>
      <c r="D13" s="398"/>
      <c r="E13" s="398"/>
      <c r="F13" s="398"/>
      <c r="G13" s="398"/>
      <c r="H13" s="398"/>
      <c r="I13" s="398"/>
      <c r="J13" s="398"/>
      <c r="K13" s="398"/>
      <c r="L13" s="398"/>
      <c r="M13" s="210" t="s">
        <v>98</v>
      </c>
      <c r="N13" s="210" t="s">
        <v>99</v>
      </c>
      <c r="O13" s="398"/>
      <c r="P13" s="398"/>
      <c r="Q13" s="398"/>
      <c r="R13" s="398"/>
      <c r="S13" s="398"/>
      <c r="T13" s="216" t="s">
        <v>1822</v>
      </c>
      <c r="U13" s="216" t="s">
        <v>1821</v>
      </c>
      <c r="V13" s="216" t="s">
        <v>1820</v>
      </c>
      <c r="W13" s="398"/>
      <c r="X13" s="398"/>
      <c r="Y13" s="398"/>
      <c r="Z13" s="213" t="s">
        <v>101</v>
      </c>
      <c r="AA13" s="216" t="s">
        <v>102</v>
      </c>
      <c r="AB13" s="216" t="s">
        <v>103</v>
      </c>
      <c r="AC13" s="216" t="s">
        <v>104</v>
      </c>
      <c r="AD13" s="216" t="s">
        <v>105</v>
      </c>
      <c r="AE13" s="216" t="s">
        <v>21</v>
      </c>
      <c r="AF13" s="216" t="s">
        <v>106</v>
      </c>
      <c r="AG13" s="216" t="s">
        <v>107</v>
      </c>
      <c r="AH13" s="398"/>
      <c r="AI13" s="398"/>
      <c r="AJ13" s="288"/>
      <c r="AK13" s="217" t="s">
        <v>108</v>
      </c>
      <c r="AL13" s="217" t="s">
        <v>109</v>
      </c>
      <c r="AM13" s="217" t="s">
        <v>110</v>
      </c>
      <c r="AN13" s="217" t="s">
        <v>111</v>
      </c>
      <c r="AO13" s="217" t="s">
        <v>112</v>
      </c>
      <c r="AP13" s="221"/>
      <c r="AQ13" s="218"/>
      <c r="AR13" s="218"/>
      <c r="AS13" s="309"/>
      <c r="AT13" s="284"/>
      <c r="AU13" s="284"/>
      <c r="AV13" s="284"/>
      <c r="AW13" s="284"/>
      <c r="AX13" s="284"/>
      <c r="AY13" s="284"/>
      <c r="AZ13" s="284"/>
      <c r="BA13" s="284"/>
      <c r="BB13" s="284"/>
      <c r="BC13" s="284"/>
      <c r="BD13" s="280" t="s">
        <v>113</v>
      </c>
      <c r="BE13" s="280" t="s">
        <v>114</v>
      </c>
      <c r="BF13" s="280" t="s">
        <v>115</v>
      </c>
      <c r="BG13" s="280" t="s">
        <v>116</v>
      </c>
      <c r="BH13" s="281"/>
      <c r="BI13" s="318"/>
      <c r="BJ13" s="318"/>
      <c r="BK13" s="318"/>
      <c r="BL13" s="246"/>
      <c r="BM13" s="246"/>
      <c r="BN13" s="246"/>
      <c r="BO13" s="246"/>
      <c r="BP13" s="246"/>
      <c r="BQ13" s="246"/>
      <c r="BR13" s="246"/>
      <c r="BS13" s="246"/>
      <c r="BT13" s="250"/>
      <c r="BU13" s="335"/>
      <c r="BV13" s="250"/>
      <c r="BW13" s="250"/>
      <c r="BX13" s="250"/>
      <c r="BY13" s="250"/>
      <c r="BZ13" s="249" t="s">
        <v>117</v>
      </c>
      <c r="CA13" s="249" t="s">
        <v>118</v>
      </c>
      <c r="CB13" s="249" t="s">
        <v>119</v>
      </c>
      <c r="CC13" s="340" t="s">
        <v>1569</v>
      </c>
      <c r="CD13" s="250"/>
      <c r="CE13" s="253"/>
      <c r="CF13" s="250"/>
      <c r="CG13" s="253"/>
      <c r="CH13" s="250"/>
      <c r="CI13" s="234"/>
      <c r="CJ13" s="234"/>
      <c r="CK13" s="234"/>
      <c r="CL13" s="234"/>
      <c r="CM13" s="234"/>
      <c r="CN13" s="234"/>
      <c r="CO13" s="234"/>
      <c r="CP13" s="234"/>
      <c r="CQ13" s="228"/>
      <c r="CR13" s="228"/>
      <c r="CS13" s="228"/>
      <c r="CT13" s="228"/>
      <c r="CU13" s="228"/>
      <c r="CV13" s="228"/>
      <c r="CW13" s="228"/>
      <c r="CX13" s="228"/>
      <c r="CY13" s="228"/>
      <c r="CZ13" s="228"/>
      <c r="DA13" s="228"/>
      <c r="DB13" s="228"/>
      <c r="DC13" s="228"/>
      <c r="DD13" s="228"/>
      <c r="DE13" s="243"/>
      <c r="DF13" s="243"/>
      <c r="DG13" s="243"/>
      <c r="DH13" s="415"/>
      <c r="DI13" s="243"/>
      <c r="DJ13" s="243"/>
      <c r="DK13" s="355"/>
      <c r="DL13" s="356"/>
      <c r="DM13" s="356"/>
      <c r="DN13" s="356"/>
      <c r="DO13" s="356"/>
      <c r="DP13" s="356"/>
      <c r="DQ13" s="356"/>
      <c r="DR13" s="356"/>
      <c r="DS13" s="356"/>
      <c r="DT13" s="356"/>
      <c r="DU13" s="357"/>
      <c r="DV13" s="358"/>
      <c r="DW13" s="358"/>
      <c r="DX13" s="377"/>
      <c r="DY13" s="255"/>
      <c r="DZ13" s="372"/>
      <c r="EA13" s="373"/>
      <c r="EB13" s="375"/>
      <c r="EC13" s="372"/>
      <c r="ED13" s="373"/>
      <c r="EE13" s="375"/>
      <c r="EF13" s="232"/>
      <c r="EG13" s="372"/>
      <c r="EH13" s="373"/>
      <c r="EI13" s="373"/>
      <c r="EJ13" s="375"/>
      <c r="EK13" s="372"/>
      <c r="EL13" s="373"/>
      <c r="EM13" s="373"/>
      <c r="EN13" s="373"/>
      <c r="EO13" s="375"/>
      <c r="EP13" s="232"/>
      <c r="EQ13" s="232"/>
      <c r="ER13" s="255"/>
      <c r="ES13" s="294"/>
      <c r="ET13" s="255"/>
      <c r="EU13" s="255"/>
      <c r="EV13" s="255"/>
      <c r="EW13" s="383"/>
      <c r="EX13" s="383"/>
      <c r="EY13" s="383"/>
      <c r="EZ13" s="368"/>
      <c r="FA13" s="412"/>
      <c r="FB13" s="412"/>
    </row>
    <row r="14" spans="1:158" ht="15" customHeight="1" thickBot="1" x14ac:dyDescent="0.4">
      <c r="A14" s="117"/>
      <c r="B14" s="214"/>
      <c r="C14" s="398"/>
      <c r="D14" s="398"/>
      <c r="E14" s="398"/>
      <c r="F14" s="398"/>
      <c r="G14" s="398"/>
      <c r="H14" s="398"/>
      <c r="I14" s="398"/>
      <c r="J14" s="398"/>
      <c r="K14" s="398"/>
      <c r="L14" s="398"/>
      <c r="M14" s="211"/>
      <c r="N14" s="211"/>
      <c r="O14" s="398"/>
      <c r="P14" s="398"/>
      <c r="Q14" s="398"/>
      <c r="R14" s="398"/>
      <c r="S14" s="398"/>
      <c r="T14" s="214"/>
      <c r="U14" s="214"/>
      <c r="V14" s="214"/>
      <c r="W14" s="398"/>
      <c r="X14" s="398"/>
      <c r="Y14" s="398"/>
      <c r="Z14" s="214"/>
      <c r="AA14" s="214"/>
      <c r="AB14" s="214"/>
      <c r="AC14" s="214"/>
      <c r="AD14" s="214"/>
      <c r="AE14" s="214"/>
      <c r="AF14" s="214"/>
      <c r="AG14" s="214"/>
      <c r="AH14" s="398"/>
      <c r="AI14" s="398"/>
      <c r="AJ14" s="288"/>
      <c r="AK14" s="218"/>
      <c r="AL14" s="218"/>
      <c r="AM14" s="218"/>
      <c r="AN14" s="218"/>
      <c r="AO14" s="218"/>
      <c r="AP14" s="221"/>
      <c r="AQ14" s="218"/>
      <c r="AR14" s="218"/>
      <c r="AS14" s="309"/>
      <c r="AT14" s="284"/>
      <c r="AU14" s="284"/>
      <c r="AV14" s="284"/>
      <c r="AW14" s="284"/>
      <c r="AX14" s="284"/>
      <c r="AY14" s="284"/>
      <c r="AZ14" s="284"/>
      <c r="BA14" s="284"/>
      <c r="BB14" s="284"/>
      <c r="BC14" s="284"/>
      <c r="BD14" s="281"/>
      <c r="BE14" s="281"/>
      <c r="BF14" s="281"/>
      <c r="BG14" s="281"/>
      <c r="BH14" s="281"/>
      <c r="BI14" s="318"/>
      <c r="BJ14" s="318"/>
      <c r="BK14" s="318"/>
      <c r="BL14" s="246"/>
      <c r="BM14" s="246"/>
      <c r="BN14" s="246"/>
      <c r="BO14" s="246"/>
      <c r="BP14" s="246"/>
      <c r="BQ14" s="246"/>
      <c r="BR14" s="246"/>
      <c r="BS14" s="246"/>
      <c r="BT14" s="250"/>
      <c r="BU14" s="335"/>
      <c r="BV14" s="250"/>
      <c r="BW14" s="250"/>
      <c r="BX14" s="250"/>
      <c r="BY14" s="250"/>
      <c r="BZ14" s="250"/>
      <c r="CA14" s="250"/>
      <c r="CB14" s="250"/>
      <c r="CC14" s="341"/>
      <c r="CD14" s="250"/>
      <c r="CE14" s="253"/>
      <c r="CF14" s="250"/>
      <c r="CG14" s="253"/>
      <c r="CH14" s="250"/>
      <c r="CI14" s="234"/>
      <c r="CJ14" s="234"/>
      <c r="CK14" s="234"/>
      <c r="CL14" s="234"/>
      <c r="CM14" s="234"/>
      <c r="CN14" s="234"/>
      <c r="CO14" s="234"/>
      <c r="CP14" s="234"/>
      <c r="CQ14" s="228"/>
      <c r="CR14" s="228"/>
      <c r="CS14" s="228"/>
      <c r="CT14" s="228"/>
      <c r="CU14" s="228"/>
      <c r="CV14" s="228"/>
      <c r="CW14" s="228"/>
      <c r="CX14" s="228"/>
      <c r="CY14" s="228"/>
      <c r="CZ14" s="228"/>
      <c r="DA14" s="228"/>
      <c r="DB14" s="228"/>
      <c r="DC14" s="228"/>
      <c r="DD14" s="228"/>
      <c r="DE14" s="243"/>
      <c r="DF14" s="243"/>
      <c r="DG14" s="243"/>
      <c r="DH14" s="415"/>
      <c r="DI14" s="243"/>
      <c r="DJ14" s="243"/>
      <c r="DK14" s="359" t="s">
        <v>73</v>
      </c>
      <c r="DL14" s="360"/>
      <c r="DM14" s="225" t="s">
        <v>74</v>
      </c>
      <c r="DN14" s="225" t="s">
        <v>75</v>
      </c>
      <c r="DO14" s="225" t="s">
        <v>76</v>
      </c>
      <c r="DP14" s="231" t="s">
        <v>121</v>
      </c>
      <c r="DQ14" s="225" t="s">
        <v>122</v>
      </c>
      <c r="DR14" s="225" t="s">
        <v>79</v>
      </c>
      <c r="DS14" s="225" t="s">
        <v>80</v>
      </c>
      <c r="DT14" s="225" t="s">
        <v>81</v>
      </c>
      <c r="DU14" s="225" t="s">
        <v>7</v>
      </c>
      <c r="DV14" s="358"/>
      <c r="DW14" s="358"/>
      <c r="DX14" s="377"/>
      <c r="DY14" s="255"/>
      <c r="DZ14" s="225" t="s">
        <v>123</v>
      </c>
      <c r="EA14" s="231" t="s">
        <v>124</v>
      </c>
      <c r="EB14" s="231" t="s">
        <v>7</v>
      </c>
      <c r="EC14" s="231" t="s">
        <v>125</v>
      </c>
      <c r="ED14" s="231" t="s">
        <v>1612</v>
      </c>
      <c r="EE14" s="231" t="s">
        <v>17</v>
      </c>
      <c r="EF14" s="231" t="s">
        <v>127</v>
      </c>
      <c r="EG14" s="231" t="s">
        <v>128</v>
      </c>
      <c r="EH14" s="231" t="s">
        <v>129</v>
      </c>
      <c r="EI14" s="231" t="s">
        <v>130</v>
      </c>
      <c r="EJ14" s="231" t="s">
        <v>7</v>
      </c>
      <c r="EK14" s="231" t="s">
        <v>131</v>
      </c>
      <c r="EL14" s="231" t="s">
        <v>132</v>
      </c>
      <c r="EM14" s="231" t="s">
        <v>133</v>
      </c>
      <c r="EN14" s="231" t="s">
        <v>134</v>
      </c>
      <c r="EO14" s="231" t="s">
        <v>7</v>
      </c>
      <c r="EP14" s="231" t="s">
        <v>135</v>
      </c>
      <c r="EQ14" s="231" t="s">
        <v>136</v>
      </c>
      <c r="ER14" s="255"/>
      <c r="ES14" s="231" t="s">
        <v>137</v>
      </c>
      <c r="ET14" s="255"/>
      <c r="EU14" s="255"/>
      <c r="EV14" s="255"/>
      <c r="EW14" s="383"/>
      <c r="EX14" s="383"/>
      <c r="EY14" s="383"/>
      <c r="EZ14" s="368"/>
      <c r="FA14" s="412"/>
      <c r="FB14" s="412"/>
    </row>
    <row r="15" spans="1:158" ht="42" customHeight="1" thickBot="1" x14ac:dyDescent="0.4">
      <c r="A15" s="117"/>
      <c r="B15" s="215"/>
      <c r="C15" s="399"/>
      <c r="D15" s="399"/>
      <c r="E15" s="399"/>
      <c r="F15" s="399"/>
      <c r="G15" s="399"/>
      <c r="H15" s="399"/>
      <c r="I15" s="399"/>
      <c r="J15" s="399"/>
      <c r="K15" s="399"/>
      <c r="L15" s="399"/>
      <c r="M15" s="212"/>
      <c r="N15" s="212"/>
      <c r="O15" s="399"/>
      <c r="P15" s="399"/>
      <c r="Q15" s="399"/>
      <c r="R15" s="399"/>
      <c r="S15" s="399"/>
      <c r="T15" s="215"/>
      <c r="U15" s="215"/>
      <c r="V15" s="215"/>
      <c r="W15" s="399"/>
      <c r="X15" s="399"/>
      <c r="Y15" s="399"/>
      <c r="Z15" s="215"/>
      <c r="AA15" s="215"/>
      <c r="AB15" s="215"/>
      <c r="AC15" s="215"/>
      <c r="AD15" s="215"/>
      <c r="AE15" s="215"/>
      <c r="AF15" s="215"/>
      <c r="AG15" s="215"/>
      <c r="AH15" s="399"/>
      <c r="AI15" s="399"/>
      <c r="AJ15" s="291"/>
      <c r="AK15" s="219"/>
      <c r="AL15" s="219"/>
      <c r="AM15" s="219"/>
      <c r="AN15" s="219"/>
      <c r="AO15" s="219"/>
      <c r="AP15" s="222"/>
      <c r="AQ15" s="219"/>
      <c r="AR15" s="219"/>
      <c r="AS15" s="310"/>
      <c r="AT15" s="285"/>
      <c r="AU15" s="285"/>
      <c r="AV15" s="285"/>
      <c r="AW15" s="285"/>
      <c r="AX15" s="285"/>
      <c r="AY15" s="285"/>
      <c r="AZ15" s="285"/>
      <c r="BA15" s="285"/>
      <c r="BB15" s="285"/>
      <c r="BC15" s="285"/>
      <c r="BD15" s="282"/>
      <c r="BE15" s="282"/>
      <c r="BF15" s="282"/>
      <c r="BG15" s="282"/>
      <c r="BH15" s="282"/>
      <c r="BI15" s="319"/>
      <c r="BJ15" s="319"/>
      <c r="BK15" s="319"/>
      <c r="BL15" s="247"/>
      <c r="BM15" s="248"/>
      <c r="BN15" s="248"/>
      <c r="BO15" s="248"/>
      <c r="BP15" s="248"/>
      <c r="BQ15" s="248"/>
      <c r="BR15" s="248"/>
      <c r="BS15" s="248"/>
      <c r="BT15" s="251"/>
      <c r="BU15" s="336"/>
      <c r="BV15" s="251"/>
      <c r="BW15" s="251"/>
      <c r="BX15" s="251"/>
      <c r="BY15" s="251"/>
      <c r="BZ15" s="251"/>
      <c r="CA15" s="251"/>
      <c r="CB15" s="251"/>
      <c r="CC15" s="342"/>
      <c r="CD15" s="251"/>
      <c r="CE15" s="254"/>
      <c r="CF15" s="251"/>
      <c r="CG15" s="254"/>
      <c r="CH15" s="251"/>
      <c r="CI15" s="235"/>
      <c r="CJ15" s="235"/>
      <c r="CK15" s="235"/>
      <c r="CL15" s="235"/>
      <c r="CM15" s="235"/>
      <c r="CN15" s="235"/>
      <c r="CO15" s="235"/>
      <c r="CP15" s="235"/>
      <c r="CQ15" s="229"/>
      <c r="CR15" s="229"/>
      <c r="CS15" s="229"/>
      <c r="CT15" s="229"/>
      <c r="CU15" s="229"/>
      <c r="CV15" s="229"/>
      <c r="CW15" s="229"/>
      <c r="CX15" s="229"/>
      <c r="CY15" s="229"/>
      <c r="CZ15" s="229"/>
      <c r="DA15" s="229"/>
      <c r="DB15" s="229"/>
      <c r="DC15" s="229"/>
      <c r="DD15" s="229"/>
      <c r="DE15" s="244"/>
      <c r="DF15" s="244"/>
      <c r="DG15" s="244"/>
      <c r="DH15" s="416"/>
      <c r="DI15" s="244"/>
      <c r="DJ15" s="244"/>
      <c r="DK15" s="90" t="s">
        <v>96</v>
      </c>
      <c r="DL15" s="90" t="s">
        <v>95</v>
      </c>
      <c r="DM15" s="226"/>
      <c r="DN15" s="226"/>
      <c r="DO15" s="226"/>
      <c r="DP15" s="232"/>
      <c r="DQ15" s="226"/>
      <c r="DR15" s="226"/>
      <c r="DS15" s="226"/>
      <c r="DT15" s="226"/>
      <c r="DU15" s="226"/>
      <c r="DV15" s="226"/>
      <c r="DW15" s="226"/>
      <c r="DX15" s="378"/>
      <c r="DY15" s="232"/>
      <c r="DZ15" s="226"/>
      <c r="EA15" s="232"/>
      <c r="EB15" s="232"/>
      <c r="EC15" s="232"/>
      <c r="ED15" s="232"/>
      <c r="EE15" s="232"/>
      <c r="EF15" s="232"/>
      <c r="EG15" s="232"/>
      <c r="EH15" s="232"/>
      <c r="EI15" s="232"/>
      <c r="EJ15" s="232"/>
      <c r="EK15" s="232"/>
      <c r="EL15" s="232"/>
      <c r="EM15" s="232"/>
      <c r="EN15" s="232"/>
      <c r="EO15" s="232"/>
      <c r="EP15" s="232"/>
      <c r="EQ15" s="232"/>
      <c r="ER15" s="232"/>
      <c r="ES15" s="232"/>
      <c r="ET15" s="232"/>
      <c r="EU15" s="232"/>
      <c r="EV15" s="232"/>
      <c r="EW15" s="384"/>
      <c r="EX15" s="384"/>
      <c r="EY15" s="384"/>
      <c r="EZ15" s="369"/>
      <c r="FA15" s="413"/>
      <c r="FB15" s="413"/>
    </row>
    <row r="16" spans="1:158" ht="196" customHeight="1" x14ac:dyDescent="0.35">
      <c r="A16" s="117"/>
      <c r="B16" s="67">
        <v>1</v>
      </c>
      <c r="C16" s="68" t="s">
        <v>138</v>
      </c>
      <c r="D16" s="68" t="s">
        <v>139</v>
      </c>
      <c r="E16" s="68" t="s">
        <v>140</v>
      </c>
      <c r="F16" s="68" t="s">
        <v>141</v>
      </c>
      <c r="G16" s="68" t="s">
        <v>142</v>
      </c>
      <c r="H16" s="68" t="s">
        <v>143</v>
      </c>
      <c r="I16" s="68" t="s">
        <v>144</v>
      </c>
      <c r="J16" s="68" t="s">
        <v>145</v>
      </c>
      <c r="K16" s="68" t="s">
        <v>146</v>
      </c>
      <c r="L16" s="69" t="s">
        <v>147</v>
      </c>
      <c r="M16" s="69">
        <v>98350.65</v>
      </c>
      <c r="N16" s="68">
        <v>103527.18</v>
      </c>
      <c r="O16" s="68" t="s">
        <v>148</v>
      </c>
      <c r="P16" s="68" t="s">
        <v>149</v>
      </c>
      <c r="Q16" s="70">
        <v>3447000</v>
      </c>
      <c r="R16" s="68" t="s">
        <v>150</v>
      </c>
      <c r="S16" s="68">
        <v>591</v>
      </c>
      <c r="T16" s="68">
        <v>375</v>
      </c>
      <c r="U16" s="68">
        <v>38</v>
      </c>
      <c r="V16" s="68">
        <v>83</v>
      </c>
      <c r="W16" s="68">
        <v>0</v>
      </c>
      <c r="X16" s="68">
        <f>S16+T16+U16+V16+W16</f>
        <v>1087</v>
      </c>
      <c r="Y16" s="68" t="s">
        <v>1787</v>
      </c>
      <c r="Z16" s="68">
        <v>1</v>
      </c>
      <c r="AA16" s="68" t="s">
        <v>151</v>
      </c>
      <c r="AB16" s="68" t="s">
        <v>151</v>
      </c>
      <c r="AC16" s="68" t="s">
        <v>152</v>
      </c>
      <c r="AD16" s="68" t="s">
        <v>146</v>
      </c>
      <c r="AE16" s="68" t="s">
        <v>144</v>
      </c>
      <c r="AF16" s="68" t="s">
        <v>153</v>
      </c>
      <c r="AG16" s="98" t="s">
        <v>154</v>
      </c>
      <c r="AH16" s="68" t="s">
        <v>155</v>
      </c>
      <c r="AI16" s="68" t="s">
        <v>156</v>
      </c>
      <c r="AJ16" s="68" t="s">
        <v>157</v>
      </c>
      <c r="AK16" s="68" t="s">
        <v>158</v>
      </c>
      <c r="AL16" s="68" t="s">
        <v>158</v>
      </c>
      <c r="AM16" s="68" t="s">
        <v>158</v>
      </c>
      <c r="AN16" s="68" t="s">
        <v>158</v>
      </c>
      <c r="AO16" s="68" t="s">
        <v>149</v>
      </c>
      <c r="AP16" s="68" t="s">
        <v>159</v>
      </c>
      <c r="AQ16" s="68" t="s">
        <v>158</v>
      </c>
      <c r="AR16" s="68" t="s">
        <v>157</v>
      </c>
      <c r="AS16" s="68"/>
      <c r="AT16" s="68" t="s">
        <v>160</v>
      </c>
      <c r="AU16" s="71" t="s">
        <v>157</v>
      </c>
      <c r="AV16" s="71" t="s">
        <v>158</v>
      </c>
      <c r="AW16" s="71" t="s">
        <v>161</v>
      </c>
      <c r="AX16" s="71" t="s">
        <v>162</v>
      </c>
      <c r="AY16" s="71" t="s">
        <v>157</v>
      </c>
      <c r="AZ16" s="71" t="s">
        <v>162</v>
      </c>
      <c r="BA16" s="71" t="s">
        <v>163</v>
      </c>
      <c r="BB16" s="71" t="s">
        <v>164</v>
      </c>
      <c r="BC16" s="71" t="s">
        <v>165</v>
      </c>
      <c r="BD16" s="71">
        <v>579</v>
      </c>
      <c r="BE16" s="71">
        <v>103</v>
      </c>
      <c r="BF16" s="71">
        <v>476</v>
      </c>
      <c r="BG16" s="104">
        <f>((BF16*100%)/BD16)</f>
        <v>0.82210708117443865</v>
      </c>
      <c r="BH16" s="71">
        <v>30712</v>
      </c>
      <c r="BI16" s="71" t="s">
        <v>166</v>
      </c>
      <c r="BJ16" s="154"/>
      <c r="BK16" s="71" t="s">
        <v>167</v>
      </c>
      <c r="BL16" s="91" t="s">
        <v>168</v>
      </c>
      <c r="BM16" s="68" t="s">
        <v>157</v>
      </c>
      <c r="BN16" s="68" t="s">
        <v>169</v>
      </c>
      <c r="BO16" s="68" t="s">
        <v>170</v>
      </c>
      <c r="BP16" s="68" t="s">
        <v>157</v>
      </c>
      <c r="BQ16" s="68" t="s">
        <v>171</v>
      </c>
      <c r="BR16" s="68" t="s">
        <v>149</v>
      </c>
      <c r="BS16" s="68"/>
      <c r="BT16" s="91" t="s">
        <v>172</v>
      </c>
      <c r="BU16" s="91" t="s">
        <v>173</v>
      </c>
      <c r="BV16" s="91" t="s">
        <v>174</v>
      </c>
      <c r="BW16" s="91">
        <v>142</v>
      </c>
      <c r="BX16" s="91" t="s">
        <v>175</v>
      </c>
      <c r="BY16" s="91">
        <v>1451099</v>
      </c>
      <c r="BZ16" s="91">
        <v>9330</v>
      </c>
      <c r="CA16" s="91">
        <v>0</v>
      </c>
      <c r="CB16" s="91">
        <v>9372</v>
      </c>
      <c r="CC16" s="109">
        <f>((CB16*100%)/BZ16)</f>
        <v>1.0045016077170419</v>
      </c>
      <c r="CD16" s="172">
        <v>6994.1880000000001</v>
      </c>
      <c r="CE16" s="110" t="s">
        <v>1803</v>
      </c>
      <c r="CF16" s="91" t="s">
        <v>1806</v>
      </c>
      <c r="CG16" s="151"/>
      <c r="CH16" s="111"/>
      <c r="CI16" s="71" t="s">
        <v>176</v>
      </c>
      <c r="CJ16" s="71">
        <v>9593224</v>
      </c>
      <c r="CK16" s="71" t="s">
        <v>177</v>
      </c>
      <c r="CL16" s="68" t="s">
        <v>178</v>
      </c>
      <c r="CM16" s="71" t="s">
        <v>157</v>
      </c>
      <c r="CN16" s="71" t="s">
        <v>157</v>
      </c>
      <c r="CO16" s="68" t="s">
        <v>158</v>
      </c>
      <c r="CP16" s="68"/>
      <c r="CQ16" s="71">
        <v>293</v>
      </c>
      <c r="CR16" s="68">
        <v>20089</v>
      </c>
      <c r="CS16" s="71">
        <v>43</v>
      </c>
      <c r="CT16" s="68">
        <v>3312</v>
      </c>
      <c r="CU16" s="71">
        <v>87</v>
      </c>
      <c r="CV16" s="68">
        <v>1177</v>
      </c>
      <c r="CW16" s="68">
        <v>0</v>
      </c>
      <c r="CX16" s="68">
        <v>0</v>
      </c>
      <c r="CY16" s="68">
        <v>3</v>
      </c>
      <c r="CZ16" s="68">
        <v>436</v>
      </c>
      <c r="DA16" s="68">
        <v>0</v>
      </c>
      <c r="DB16" s="68"/>
      <c r="DC16" s="68" t="s">
        <v>149</v>
      </c>
      <c r="DD16" s="68"/>
      <c r="DE16" s="91" t="s">
        <v>161</v>
      </c>
      <c r="DF16" s="178">
        <f>((CD16/1000)*0.112)</f>
        <v>0.78334905600000004</v>
      </c>
      <c r="DG16" s="177" t="s">
        <v>161</v>
      </c>
      <c r="DH16" s="91" t="s">
        <v>151</v>
      </c>
      <c r="DI16" s="91" t="s">
        <v>157</v>
      </c>
      <c r="DJ16" s="91" t="s">
        <v>179</v>
      </c>
      <c r="DK16" s="96" t="s">
        <v>149</v>
      </c>
      <c r="DL16" s="80" t="s">
        <v>149</v>
      </c>
      <c r="DM16" s="80" t="s">
        <v>149</v>
      </c>
      <c r="DN16" s="80" t="s">
        <v>180</v>
      </c>
      <c r="DO16" s="80" t="s">
        <v>149</v>
      </c>
      <c r="DP16" s="80" t="s">
        <v>149</v>
      </c>
      <c r="DQ16" s="80" t="s">
        <v>149</v>
      </c>
      <c r="DR16" s="80" t="s">
        <v>158</v>
      </c>
      <c r="DS16" s="80" t="s">
        <v>149</v>
      </c>
      <c r="DT16" s="80" t="s">
        <v>157</v>
      </c>
      <c r="DU16" s="82" t="s">
        <v>180</v>
      </c>
      <c r="DV16" s="113">
        <v>6013.7</v>
      </c>
      <c r="DW16" s="113" t="s">
        <v>181</v>
      </c>
      <c r="DX16" s="137">
        <f>(4902.38/DV16)</f>
        <v>0.81520195553486208</v>
      </c>
      <c r="DY16" s="91"/>
      <c r="DZ16" s="113" t="s">
        <v>149</v>
      </c>
      <c r="EA16" s="80" t="s">
        <v>149</v>
      </c>
      <c r="EB16" s="80" t="s">
        <v>180</v>
      </c>
      <c r="EC16" s="81">
        <v>12193045</v>
      </c>
      <c r="ED16" s="80" t="s">
        <v>182</v>
      </c>
      <c r="EE16" s="80" t="s">
        <v>183</v>
      </c>
      <c r="EF16" s="80" t="s">
        <v>184</v>
      </c>
      <c r="EG16" s="80">
        <v>113</v>
      </c>
      <c r="EH16" s="80">
        <v>55</v>
      </c>
      <c r="EI16" s="80">
        <v>11</v>
      </c>
      <c r="EJ16" s="80" t="s">
        <v>185</v>
      </c>
      <c r="EK16" s="80" t="s">
        <v>186</v>
      </c>
      <c r="EL16" s="80" t="s">
        <v>187</v>
      </c>
      <c r="EM16" s="80" t="s">
        <v>149</v>
      </c>
      <c r="EN16" s="80" t="s">
        <v>149</v>
      </c>
      <c r="EO16" s="80" t="s">
        <v>180</v>
      </c>
      <c r="EP16" s="80" t="s">
        <v>180</v>
      </c>
      <c r="EQ16" s="80">
        <v>10435</v>
      </c>
      <c r="ER16" s="80" t="s">
        <v>149</v>
      </c>
      <c r="ES16" s="80" t="s">
        <v>188</v>
      </c>
      <c r="ET16" s="80" t="s">
        <v>157</v>
      </c>
      <c r="EU16" s="80" t="s">
        <v>189</v>
      </c>
      <c r="EV16" s="82" t="s">
        <v>157</v>
      </c>
      <c r="EW16" s="94" t="s">
        <v>190</v>
      </c>
      <c r="EX16" s="100" t="s">
        <v>161</v>
      </c>
      <c r="EY16" s="100">
        <v>239</v>
      </c>
      <c r="EZ16" s="173" t="s">
        <v>191</v>
      </c>
      <c r="FA16" s="140" t="s">
        <v>157</v>
      </c>
      <c r="FB16" s="136" t="s">
        <v>1800</v>
      </c>
    </row>
    <row r="17" spans="1:158" ht="152.25" customHeight="1" x14ac:dyDescent="0.35">
      <c r="A17" s="117"/>
      <c r="B17" s="44">
        <v>2</v>
      </c>
      <c r="C17" s="10" t="s">
        <v>138</v>
      </c>
      <c r="D17" s="10" t="s">
        <v>192</v>
      </c>
      <c r="E17" s="10" t="s">
        <v>140</v>
      </c>
      <c r="F17" s="10" t="s">
        <v>141</v>
      </c>
      <c r="G17" s="10" t="s">
        <v>142</v>
      </c>
      <c r="H17" s="10" t="s">
        <v>143</v>
      </c>
      <c r="I17" s="10" t="s">
        <v>193</v>
      </c>
      <c r="J17" s="10" t="s">
        <v>194</v>
      </c>
      <c r="K17" s="10" t="s">
        <v>195</v>
      </c>
      <c r="L17" s="29" t="s">
        <v>147</v>
      </c>
      <c r="M17" s="10">
        <v>95080.53</v>
      </c>
      <c r="N17" s="10">
        <v>97495.33</v>
      </c>
      <c r="O17" s="10" t="s">
        <v>148</v>
      </c>
      <c r="P17" s="10" t="s">
        <v>149</v>
      </c>
      <c r="Q17" s="51" t="s">
        <v>196</v>
      </c>
      <c r="R17" s="10" t="s">
        <v>150</v>
      </c>
      <c r="S17" s="10">
        <v>631</v>
      </c>
      <c r="T17" s="10">
        <v>450</v>
      </c>
      <c r="U17" s="10">
        <v>38</v>
      </c>
      <c r="V17" s="10">
        <v>83</v>
      </c>
      <c r="W17" s="10">
        <v>0</v>
      </c>
      <c r="X17" s="10">
        <f>S17+T17+U17+V17+W17</f>
        <v>1202</v>
      </c>
      <c r="Y17" s="10" t="s">
        <v>1789</v>
      </c>
      <c r="Z17" s="10">
        <v>5</v>
      </c>
      <c r="AA17" s="10" t="s">
        <v>151</v>
      </c>
      <c r="AB17" s="10" t="s">
        <v>151</v>
      </c>
      <c r="AC17" s="10" t="s">
        <v>197</v>
      </c>
      <c r="AD17" s="10" t="s">
        <v>198</v>
      </c>
      <c r="AE17" s="10" t="s">
        <v>193</v>
      </c>
      <c r="AF17" s="10" t="s">
        <v>199</v>
      </c>
      <c r="AG17" s="59" t="s">
        <v>200</v>
      </c>
      <c r="AH17" s="10" t="s">
        <v>201</v>
      </c>
      <c r="AI17" s="10" t="s">
        <v>202</v>
      </c>
      <c r="AJ17" s="10" t="s">
        <v>157</v>
      </c>
      <c r="AK17" s="10" t="s">
        <v>158</v>
      </c>
      <c r="AL17" s="10" t="s">
        <v>158</v>
      </c>
      <c r="AM17" s="10" t="s">
        <v>149</v>
      </c>
      <c r="AN17" s="10" t="s">
        <v>158</v>
      </c>
      <c r="AO17" s="10" t="s">
        <v>149</v>
      </c>
      <c r="AP17" s="10" t="s">
        <v>157</v>
      </c>
      <c r="AQ17" s="10" t="s">
        <v>158</v>
      </c>
      <c r="AR17" s="10" t="s">
        <v>203</v>
      </c>
      <c r="AS17" s="10"/>
      <c r="AT17" s="10" t="s">
        <v>160</v>
      </c>
      <c r="AU17" s="57" t="s">
        <v>157</v>
      </c>
      <c r="AV17" s="57" t="s">
        <v>158</v>
      </c>
      <c r="AW17" s="57" t="s">
        <v>161</v>
      </c>
      <c r="AX17" s="57" t="s">
        <v>162</v>
      </c>
      <c r="AY17" s="57" t="s">
        <v>157</v>
      </c>
      <c r="AZ17" s="57" t="s">
        <v>162</v>
      </c>
      <c r="BA17" s="57" t="s">
        <v>204</v>
      </c>
      <c r="BB17" s="57" t="s">
        <v>205</v>
      </c>
      <c r="BC17" s="57" t="s">
        <v>206</v>
      </c>
      <c r="BD17" s="57">
        <v>192</v>
      </c>
      <c r="BE17" s="57">
        <v>0</v>
      </c>
      <c r="BF17" s="57">
        <v>192</v>
      </c>
      <c r="BG17" s="105">
        <f t="shared" ref="BG17:BG80" si="0">((BF17*100%)/BD17)</f>
        <v>1</v>
      </c>
      <c r="BH17" s="57">
        <v>4027</v>
      </c>
      <c r="BI17" s="57" t="s">
        <v>207</v>
      </c>
      <c r="BJ17" s="155"/>
      <c r="BK17" s="57" t="s">
        <v>167</v>
      </c>
      <c r="BL17" s="10" t="s">
        <v>168</v>
      </c>
      <c r="BM17" s="10" t="s">
        <v>157</v>
      </c>
      <c r="BN17" s="10" t="s">
        <v>208</v>
      </c>
      <c r="BO17" s="10" t="s">
        <v>157</v>
      </c>
      <c r="BP17" s="10" t="s">
        <v>157</v>
      </c>
      <c r="BQ17" s="10" t="s">
        <v>157</v>
      </c>
      <c r="BR17" s="10" t="s">
        <v>158</v>
      </c>
      <c r="BS17" s="10"/>
      <c r="BT17" s="10" t="s">
        <v>172</v>
      </c>
      <c r="BU17" s="10" t="s">
        <v>209</v>
      </c>
      <c r="BV17" s="10" t="s">
        <v>210</v>
      </c>
      <c r="BW17" s="10" t="s">
        <v>211</v>
      </c>
      <c r="BX17" s="57" t="s">
        <v>212</v>
      </c>
      <c r="BY17" s="10" t="s">
        <v>213</v>
      </c>
      <c r="BZ17" s="10">
        <v>1305</v>
      </c>
      <c r="CA17" s="10">
        <v>216</v>
      </c>
      <c r="CB17" s="10">
        <v>1089</v>
      </c>
      <c r="CC17" s="107">
        <f>((CB17*100%)/BZ17)</f>
        <v>0.83448275862068966</v>
      </c>
      <c r="CD17" s="171">
        <v>29.6676</v>
      </c>
      <c r="CE17" s="110" t="s">
        <v>1804</v>
      </c>
      <c r="CF17" s="10" t="s">
        <v>1807</v>
      </c>
      <c r="CG17" s="151"/>
      <c r="CH17" s="10"/>
      <c r="CI17" s="57" t="s">
        <v>157</v>
      </c>
      <c r="CJ17" s="57" t="s">
        <v>157</v>
      </c>
      <c r="CK17" s="57" t="s">
        <v>157</v>
      </c>
      <c r="CL17" s="57" t="s">
        <v>157</v>
      </c>
      <c r="CM17" s="57" t="s">
        <v>157</v>
      </c>
      <c r="CN17" s="57" t="s">
        <v>157</v>
      </c>
      <c r="CO17" s="57" t="s">
        <v>157</v>
      </c>
      <c r="CP17" s="10"/>
      <c r="CQ17" s="10">
        <v>44</v>
      </c>
      <c r="CR17" s="10">
        <v>3086</v>
      </c>
      <c r="CS17" s="10">
        <v>27</v>
      </c>
      <c r="CT17" s="10">
        <v>2080</v>
      </c>
      <c r="CU17" s="10">
        <v>30</v>
      </c>
      <c r="CV17" s="75">
        <v>405.78</v>
      </c>
      <c r="CW17" s="10">
        <v>51</v>
      </c>
      <c r="CX17" s="10">
        <v>463</v>
      </c>
      <c r="CY17" s="10">
        <v>0</v>
      </c>
      <c r="CZ17" s="10">
        <v>0</v>
      </c>
      <c r="DA17" s="10">
        <v>1</v>
      </c>
      <c r="DB17" s="10"/>
      <c r="DC17" s="10" t="s">
        <v>158</v>
      </c>
      <c r="DD17" s="10"/>
      <c r="DE17" s="91" t="s">
        <v>161</v>
      </c>
      <c r="DF17" s="178">
        <f t="shared" ref="DF17:DF30" si="1">((CD17/1000)*0.112)</f>
        <v>3.3227712E-3</v>
      </c>
      <c r="DG17" s="177" t="s">
        <v>161</v>
      </c>
      <c r="DH17" s="10" t="s">
        <v>151</v>
      </c>
      <c r="DI17" s="10" t="s">
        <v>157</v>
      </c>
      <c r="DJ17" s="10" t="s">
        <v>214</v>
      </c>
      <c r="DK17" s="80" t="s">
        <v>149</v>
      </c>
      <c r="DL17" s="80" t="s">
        <v>149</v>
      </c>
      <c r="DM17" s="80" t="s">
        <v>149</v>
      </c>
      <c r="DN17" s="80" t="s">
        <v>180</v>
      </c>
      <c r="DO17" s="80" t="s">
        <v>149</v>
      </c>
      <c r="DP17" s="80" t="s">
        <v>158</v>
      </c>
      <c r="DQ17" s="80" t="s">
        <v>158</v>
      </c>
      <c r="DR17" s="80" t="s">
        <v>158</v>
      </c>
      <c r="DS17" s="80" t="s">
        <v>158</v>
      </c>
      <c r="DT17" s="80" t="s">
        <v>157</v>
      </c>
      <c r="DU17" s="82" t="s">
        <v>180</v>
      </c>
      <c r="DV17" s="76">
        <v>1857</v>
      </c>
      <c r="DW17" s="76" t="s">
        <v>215</v>
      </c>
      <c r="DX17" s="137">
        <f>(1491.56/DV17)</f>
        <v>0.80320947765212702</v>
      </c>
      <c r="DY17" s="10"/>
      <c r="DZ17" s="76" t="s">
        <v>149</v>
      </c>
      <c r="EA17" s="80" t="s">
        <v>149</v>
      </c>
      <c r="EB17" s="80" t="s">
        <v>180</v>
      </c>
      <c r="EC17" s="80">
        <v>12194083</v>
      </c>
      <c r="ED17" s="80" t="s">
        <v>182</v>
      </c>
      <c r="EE17" s="80" t="s">
        <v>183</v>
      </c>
      <c r="EF17" s="80" t="s">
        <v>184</v>
      </c>
      <c r="EG17" s="80">
        <v>23</v>
      </c>
      <c r="EH17" s="80">
        <v>10</v>
      </c>
      <c r="EI17" s="80">
        <v>2</v>
      </c>
      <c r="EJ17" s="80" t="s">
        <v>216</v>
      </c>
      <c r="EK17" s="80" t="s">
        <v>217</v>
      </c>
      <c r="EL17" s="80" t="s">
        <v>218</v>
      </c>
      <c r="EM17" s="80" t="s">
        <v>149</v>
      </c>
      <c r="EN17" s="80" t="s">
        <v>149</v>
      </c>
      <c r="EO17" s="80" t="s">
        <v>180</v>
      </c>
      <c r="EP17" s="80" t="s">
        <v>180</v>
      </c>
      <c r="EQ17" s="80">
        <v>11564</v>
      </c>
      <c r="ER17" s="80" t="s">
        <v>149</v>
      </c>
      <c r="ES17" s="80" t="s">
        <v>157</v>
      </c>
      <c r="ET17" s="80" t="s">
        <v>157</v>
      </c>
      <c r="EU17" s="80" t="s">
        <v>157</v>
      </c>
      <c r="EV17" s="82" t="s">
        <v>157</v>
      </c>
      <c r="EW17" s="94" t="s">
        <v>219</v>
      </c>
      <c r="EX17" s="94" t="s">
        <v>161</v>
      </c>
      <c r="EY17" s="94">
        <v>51</v>
      </c>
      <c r="EZ17" s="114" t="s">
        <v>220</v>
      </c>
      <c r="FA17" s="140" t="s">
        <v>157</v>
      </c>
      <c r="FB17" s="136" t="s">
        <v>1800</v>
      </c>
    </row>
    <row r="18" spans="1:158" ht="238" customHeight="1" x14ac:dyDescent="0.35">
      <c r="A18" s="117"/>
      <c r="B18" s="44">
        <v>3</v>
      </c>
      <c r="C18" s="10" t="s">
        <v>138</v>
      </c>
      <c r="D18" s="10" t="s">
        <v>221</v>
      </c>
      <c r="E18" s="10" t="s">
        <v>222</v>
      </c>
      <c r="F18" s="10" t="s">
        <v>141</v>
      </c>
      <c r="G18" s="10" t="s">
        <v>142</v>
      </c>
      <c r="H18" s="10" t="s">
        <v>143</v>
      </c>
      <c r="I18" s="10" t="s">
        <v>223</v>
      </c>
      <c r="J18" s="10" t="s">
        <v>224</v>
      </c>
      <c r="K18" s="10" t="s">
        <v>225</v>
      </c>
      <c r="L18" s="29" t="s">
        <v>147</v>
      </c>
      <c r="M18" s="29">
        <v>104399.46</v>
      </c>
      <c r="N18" s="29">
        <v>110620.69</v>
      </c>
      <c r="O18" s="10" t="s">
        <v>148</v>
      </c>
      <c r="P18" s="10" t="s">
        <v>149</v>
      </c>
      <c r="Q18" s="19" t="s">
        <v>226</v>
      </c>
      <c r="R18" s="10" t="s">
        <v>150</v>
      </c>
      <c r="S18" s="57">
        <v>141</v>
      </c>
      <c r="T18" s="57">
        <v>7</v>
      </c>
      <c r="U18" s="57">
        <v>10</v>
      </c>
      <c r="V18" s="57">
        <v>1</v>
      </c>
      <c r="W18" s="10">
        <v>0</v>
      </c>
      <c r="X18" s="10">
        <f t="shared" ref="X18:X42" si="2">S18+T18+U18+V18+W18</f>
        <v>159</v>
      </c>
      <c r="Y18" s="10" t="s">
        <v>1789</v>
      </c>
      <c r="Z18" s="10">
        <v>2</v>
      </c>
      <c r="AA18" s="10" t="s">
        <v>151</v>
      </c>
      <c r="AB18" s="10" t="s">
        <v>151</v>
      </c>
      <c r="AC18" s="10" t="s">
        <v>227</v>
      </c>
      <c r="AD18" s="10" t="s">
        <v>228</v>
      </c>
      <c r="AE18" s="10" t="s">
        <v>223</v>
      </c>
      <c r="AF18" s="10" t="s">
        <v>229</v>
      </c>
      <c r="AG18" s="59" t="s">
        <v>230</v>
      </c>
      <c r="AH18" s="10" t="s">
        <v>231</v>
      </c>
      <c r="AI18" s="10" t="s">
        <v>232</v>
      </c>
      <c r="AJ18" s="10" t="s">
        <v>157</v>
      </c>
      <c r="AK18" s="10" t="s">
        <v>158</v>
      </c>
      <c r="AL18" s="10" t="s">
        <v>158</v>
      </c>
      <c r="AM18" s="10" t="s">
        <v>158</v>
      </c>
      <c r="AN18" s="10" t="s">
        <v>158</v>
      </c>
      <c r="AO18" s="10" t="s">
        <v>149</v>
      </c>
      <c r="AP18" s="10" t="s">
        <v>157</v>
      </c>
      <c r="AQ18" s="10" t="s">
        <v>158</v>
      </c>
      <c r="AR18" s="10" t="s">
        <v>233</v>
      </c>
      <c r="AS18" s="10"/>
      <c r="AT18" s="10" t="s">
        <v>160</v>
      </c>
      <c r="AU18" s="57" t="s">
        <v>157</v>
      </c>
      <c r="AV18" s="57" t="s">
        <v>158</v>
      </c>
      <c r="AW18" s="57" t="s">
        <v>161</v>
      </c>
      <c r="AX18" s="57" t="s">
        <v>162</v>
      </c>
      <c r="AY18" s="57" t="s">
        <v>157</v>
      </c>
      <c r="AZ18" s="57" t="s">
        <v>162</v>
      </c>
      <c r="BA18" s="57" t="s">
        <v>234</v>
      </c>
      <c r="BB18" s="57" t="s">
        <v>235</v>
      </c>
      <c r="BC18" s="57" t="s">
        <v>236</v>
      </c>
      <c r="BD18" s="57">
        <v>82</v>
      </c>
      <c r="BE18" s="57">
        <v>39</v>
      </c>
      <c r="BF18" s="57">
        <v>43</v>
      </c>
      <c r="BG18" s="105">
        <f t="shared" si="0"/>
        <v>0.52439024390243905</v>
      </c>
      <c r="BH18" s="57">
        <v>1258</v>
      </c>
      <c r="BI18" s="57" t="s">
        <v>207</v>
      </c>
      <c r="BJ18" s="155"/>
      <c r="BK18" s="57" t="s">
        <v>167</v>
      </c>
      <c r="BL18" s="10"/>
      <c r="BM18" s="10"/>
      <c r="BN18" s="10"/>
      <c r="BO18" s="10"/>
      <c r="BP18" s="10"/>
      <c r="BQ18" s="10"/>
      <c r="BR18" s="10"/>
      <c r="BS18" s="10"/>
      <c r="BT18" s="10" t="s">
        <v>172</v>
      </c>
      <c r="BU18" s="57" t="s">
        <v>209</v>
      </c>
      <c r="BV18" s="57" t="s">
        <v>210</v>
      </c>
      <c r="BW18" s="57" t="s">
        <v>237</v>
      </c>
      <c r="BX18" s="57" t="s">
        <v>238</v>
      </c>
      <c r="BY18" s="141">
        <v>1451093</v>
      </c>
      <c r="BZ18" s="10">
        <v>584</v>
      </c>
      <c r="CA18" s="10">
        <v>248</v>
      </c>
      <c r="CB18" s="10">
        <v>336</v>
      </c>
      <c r="CC18" s="107">
        <f t="shared" ref="CC18:CC81" si="3">((CB18*100%)/BZ18)</f>
        <v>0.57534246575342463</v>
      </c>
      <c r="CD18" s="171">
        <v>125.172</v>
      </c>
      <c r="CE18" s="110" t="s">
        <v>1804</v>
      </c>
      <c r="CF18" s="10" t="s">
        <v>1807</v>
      </c>
      <c r="CG18" s="151"/>
      <c r="CH18" s="10"/>
      <c r="CI18" s="57" t="s">
        <v>157</v>
      </c>
      <c r="CJ18" s="57" t="s">
        <v>157</v>
      </c>
      <c r="CK18" s="57" t="s">
        <v>157</v>
      </c>
      <c r="CL18" s="57" t="s">
        <v>157</v>
      </c>
      <c r="CM18" s="57" t="s">
        <v>157</v>
      </c>
      <c r="CN18" s="57" t="s">
        <v>157</v>
      </c>
      <c r="CO18" s="57" t="s">
        <v>157</v>
      </c>
      <c r="CP18" s="46"/>
      <c r="CQ18" s="10">
        <v>51</v>
      </c>
      <c r="CR18" s="10">
        <v>3497</v>
      </c>
      <c r="CS18" s="10">
        <v>22</v>
      </c>
      <c r="CT18" s="10">
        <v>1695</v>
      </c>
      <c r="CU18" s="10">
        <v>29</v>
      </c>
      <c r="CV18" s="10">
        <v>392</v>
      </c>
      <c r="CW18" s="10">
        <v>0</v>
      </c>
      <c r="CX18" s="10">
        <v>0</v>
      </c>
      <c r="CY18" s="10">
        <v>0</v>
      </c>
      <c r="CZ18" s="10">
        <v>0</v>
      </c>
      <c r="DA18" s="10">
        <v>0</v>
      </c>
      <c r="DB18" s="10"/>
      <c r="DC18" s="10" t="s">
        <v>158</v>
      </c>
      <c r="DD18" s="10"/>
      <c r="DE18" s="91" t="s">
        <v>161</v>
      </c>
      <c r="DF18" s="178">
        <f t="shared" si="1"/>
        <v>1.4019264000000002E-2</v>
      </c>
      <c r="DG18" s="177" t="s">
        <v>161</v>
      </c>
      <c r="DH18" s="10" t="s">
        <v>151</v>
      </c>
      <c r="DI18" s="10" t="s">
        <v>157</v>
      </c>
      <c r="DJ18" s="10" t="s">
        <v>239</v>
      </c>
      <c r="DK18" s="80" t="s">
        <v>149</v>
      </c>
      <c r="DL18" s="80" t="s">
        <v>149</v>
      </c>
      <c r="DM18" s="80" t="s">
        <v>149</v>
      </c>
      <c r="DN18" s="80" t="s">
        <v>180</v>
      </c>
      <c r="DO18" s="80" t="s">
        <v>158</v>
      </c>
      <c r="DP18" s="80" t="s">
        <v>158</v>
      </c>
      <c r="DQ18" s="80" t="s">
        <v>158</v>
      </c>
      <c r="DR18" s="80" t="s">
        <v>158</v>
      </c>
      <c r="DS18" s="80" t="s">
        <v>158</v>
      </c>
      <c r="DT18" s="80" t="s">
        <v>157</v>
      </c>
      <c r="DU18" s="82" t="s">
        <v>180</v>
      </c>
      <c r="DV18" s="76">
        <v>405</v>
      </c>
      <c r="DW18" s="76" t="s">
        <v>240</v>
      </c>
      <c r="DX18" s="137">
        <f>(337/DV18)</f>
        <v>0.83209876543209882</v>
      </c>
      <c r="DY18" s="10"/>
      <c r="DZ18" s="76" t="s">
        <v>149</v>
      </c>
      <c r="EA18" s="80" t="s">
        <v>149</v>
      </c>
      <c r="EB18" s="80" t="s">
        <v>180</v>
      </c>
      <c r="EC18" s="81">
        <v>12400768</v>
      </c>
      <c r="ED18" s="80" t="s">
        <v>241</v>
      </c>
      <c r="EE18" s="80" t="s">
        <v>183</v>
      </c>
      <c r="EF18" s="80" t="s">
        <v>184</v>
      </c>
      <c r="EG18" s="80">
        <v>12</v>
      </c>
      <c r="EH18" s="80">
        <v>5</v>
      </c>
      <c r="EI18" s="80">
        <v>2</v>
      </c>
      <c r="EJ18" s="80" t="s">
        <v>216</v>
      </c>
      <c r="EK18" s="80" t="s">
        <v>242</v>
      </c>
      <c r="EL18" s="80" t="s">
        <v>218</v>
      </c>
      <c r="EM18" s="80" t="s">
        <v>149</v>
      </c>
      <c r="EN18" s="80" t="s">
        <v>149</v>
      </c>
      <c r="EO18" s="80" t="s">
        <v>180</v>
      </c>
      <c r="EP18" s="80" t="s">
        <v>180</v>
      </c>
      <c r="EQ18" s="80" t="s">
        <v>157</v>
      </c>
      <c r="ER18" s="80" t="s">
        <v>149</v>
      </c>
      <c r="ES18" s="80" t="s">
        <v>157</v>
      </c>
      <c r="ET18" s="80" t="s">
        <v>157</v>
      </c>
      <c r="EU18" s="80" t="s">
        <v>157</v>
      </c>
      <c r="EV18" s="82" t="s">
        <v>157</v>
      </c>
      <c r="EW18" s="94" t="s">
        <v>243</v>
      </c>
      <c r="EX18" s="94" t="s">
        <v>161</v>
      </c>
      <c r="EY18" s="94">
        <v>60</v>
      </c>
      <c r="EZ18" s="114" t="s">
        <v>244</v>
      </c>
      <c r="FA18" s="140" t="s">
        <v>157</v>
      </c>
      <c r="FB18" s="136" t="s">
        <v>1800</v>
      </c>
    </row>
    <row r="19" spans="1:158" ht="112.5" x14ac:dyDescent="0.35">
      <c r="A19" s="117"/>
      <c r="B19" s="44">
        <v>4</v>
      </c>
      <c r="C19" s="10" t="s">
        <v>138</v>
      </c>
      <c r="D19" s="10" t="s">
        <v>245</v>
      </c>
      <c r="E19" s="10" t="s">
        <v>140</v>
      </c>
      <c r="F19" s="10" t="s">
        <v>141</v>
      </c>
      <c r="G19" s="10" t="s">
        <v>142</v>
      </c>
      <c r="H19" s="10" t="s">
        <v>143</v>
      </c>
      <c r="I19" s="10" t="s">
        <v>223</v>
      </c>
      <c r="J19" s="10" t="s">
        <v>224</v>
      </c>
      <c r="K19" s="29" t="s">
        <v>246</v>
      </c>
      <c r="L19" s="29" t="s">
        <v>147</v>
      </c>
      <c r="M19" s="29">
        <v>104211.27</v>
      </c>
      <c r="N19" s="29">
        <v>110545.15</v>
      </c>
      <c r="O19" s="10" t="s">
        <v>148</v>
      </c>
      <c r="P19" s="10" t="s">
        <v>149</v>
      </c>
      <c r="Q19" s="19" t="s">
        <v>247</v>
      </c>
      <c r="R19" s="10" t="s">
        <v>150</v>
      </c>
      <c r="S19" s="10">
        <v>94</v>
      </c>
      <c r="T19" s="10">
        <v>4</v>
      </c>
      <c r="U19" s="10">
        <v>5</v>
      </c>
      <c r="V19" s="10">
        <v>7</v>
      </c>
      <c r="W19" s="10">
        <v>0</v>
      </c>
      <c r="X19" s="10">
        <f t="shared" si="2"/>
        <v>110</v>
      </c>
      <c r="Y19" s="10" t="s">
        <v>1789</v>
      </c>
      <c r="Z19" s="10">
        <v>1</v>
      </c>
      <c r="AA19" s="10" t="s">
        <v>151</v>
      </c>
      <c r="AB19" s="10" t="s">
        <v>151</v>
      </c>
      <c r="AC19" s="10" t="s">
        <v>248</v>
      </c>
      <c r="AD19" s="29" t="s">
        <v>246</v>
      </c>
      <c r="AE19" s="10" t="s">
        <v>223</v>
      </c>
      <c r="AF19" s="10" t="s">
        <v>229</v>
      </c>
      <c r="AG19" s="59" t="s">
        <v>230</v>
      </c>
      <c r="AH19" s="10" t="s">
        <v>249</v>
      </c>
      <c r="AI19" s="10" t="s">
        <v>250</v>
      </c>
      <c r="AJ19" s="10" t="s">
        <v>157</v>
      </c>
      <c r="AK19" s="10" t="s">
        <v>158</v>
      </c>
      <c r="AL19" s="10" t="s">
        <v>158</v>
      </c>
      <c r="AM19" s="10" t="s">
        <v>158</v>
      </c>
      <c r="AN19" s="10" t="s">
        <v>158</v>
      </c>
      <c r="AO19" s="10" t="s">
        <v>149</v>
      </c>
      <c r="AP19" s="10" t="s">
        <v>157</v>
      </c>
      <c r="AQ19" s="10" t="s">
        <v>158</v>
      </c>
      <c r="AR19" s="10" t="s">
        <v>157</v>
      </c>
      <c r="AS19" s="10"/>
      <c r="AT19" s="10" t="s">
        <v>160</v>
      </c>
      <c r="AU19" s="57" t="s">
        <v>157</v>
      </c>
      <c r="AV19" s="57" t="s">
        <v>158</v>
      </c>
      <c r="AW19" s="57" t="s">
        <v>161</v>
      </c>
      <c r="AX19" s="57" t="s">
        <v>162</v>
      </c>
      <c r="AY19" s="57" t="s">
        <v>157</v>
      </c>
      <c r="AZ19" s="57" t="s">
        <v>162</v>
      </c>
      <c r="BA19" s="57">
        <v>11916837</v>
      </c>
      <c r="BB19" s="57" t="s">
        <v>251</v>
      </c>
      <c r="BC19" s="57">
        <v>2548004</v>
      </c>
      <c r="BD19" s="57">
        <v>41</v>
      </c>
      <c r="BE19" s="57">
        <v>35</v>
      </c>
      <c r="BF19" s="57">
        <v>6</v>
      </c>
      <c r="BG19" s="105">
        <f t="shared" si="0"/>
        <v>0.14634146341463414</v>
      </c>
      <c r="BH19" s="57">
        <v>742</v>
      </c>
      <c r="BI19" s="57" t="s">
        <v>207</v>
      </c>
      <c r="BJ19" s="155"/>
      <c r="BK19" s="57" t="s">
        <v>167</v>
      </c>
      <c r="BL19" s="10" t="s">
        <v>168</v>
      </c>
      <c r="BM19" s="10" t="s">
        <v>157</v>
      </c>
      <c r="BN19" s="10" t="s">
        <v>208</v>
      </c>
      <c r="BO19" s="10" t="s">
        <v>157</v>
      </c>
      <c r="BP19" s="10" t="s">
        <v>157</v>
      </c>
      <c r="BQ19" s="10" t="s">
        <v>157</v>
      </c>
      <c r="BR19" s="10" t="s">
        <v>158</v>
      </c>
      <c r="BS19" s="10"/>
      <c r="BT19" s="10" t="s">
        <v>172</v>
      </c>
      <c r="BU19" s="57" t="s">
        <v>209</v>
      </c>
      <c r="BV19" s="57" t="s">
        <v>210</v>
      </c>
      <c r="BW19" s="57" t="s">
        <v>237</v>
      </c>
      <c r="BX19" s="57" t="s">
        <v>238</v>
      </c>
      <c r="BY19" s="141">
        <v>1451093</v>
      </c>
      <c r="BZ19" s="10">
        <v>584</v>
      </c>
      <c r="CA19" s="10">
        <v>248</v>
      </c>
      <c r="CB19" s="10">
        <v>336</v>
      </c>
      <c r="CC19" s="107">
        <f t="shared" si="3"/>
        <v>0.57534246575342463</v>
      </c>
      <c r="CD19" s="171">
        <v>125.172</v>
      </c>
      <c r="CE19" s="110" t="s">
        <v>1804</v>
      </c>
      <c r="CF19" s="10" t="s">
        <v>1807</v>
      </c>
      <c r="CG19" s="151"/>
      <c r="CH19" s="10"/>
      <c r="CI19" s="57" t="s">
        <v>157</v>
      </c>
      <c r="CJ19" s="57" t="s">
        <v>157</v>
      </c>
      <c r="CK19" s="57" t="s">
        <v>157</v>
      </c>
      <c r="CL19" s="57" t="s">
        <v>157</v>
      </c>
      <c r="CM19" s="57" t="s">
        <v>157</v>
      </c>
      <c r="CN19" s="57" t="s">
        <v>157</v>
      </c>
      <c r="CO19" s="57" t="s">
        <v>157</v>
      </c>
      <c r="CP19" s="46"/>
      <c r="CQ19" s="10">
        <v>0</v>
      </c>
      <c r="CR19" s="10">
        <v>0</v>
      </c>
      <c r="CS19" s="10">
        <v>0</v>
      </c>
      <c r="CT19" s="10">
        <v>0</v>
      </c>
      <c r="CU19" s="10">
        <v>0</v>
      </c>
      <c r="CV19" s="10">
        <v>0</v>
      </c>
      <c r="CW19" s="10">
        <v>43</v>
      </c>
      <c r="CX19" s="10">
        <v>391</v>
      </c>
      <c r="CY19" s="10">
        <v>0</v>
      </c>
      <c r="CZ19" s="10">
        <v>0</v>
      </c>
      <c r="DA19" s="10">
        <v>0</v>
      </c>
      <c r="DB19" s="10"/>
      <c r="DC19" s="10" t="s">
        <v>158</v>
      </c>
      <c r="DD19" s="10"/>
      <c r="DE19" s="91" t="s">
        <v>161</v>
      </c>
      <c r="DF19" s="178">
        <f t="shared" si="1"/>
        <v>1.4019264000000002E-2</v>
      </c>
      <c r="DG19" s="177" t="s">
        <v>161</v>
      </c>
      <c r="DH19" s="10" t="s">
        <v>151</v>
      </c>
      <c r="DI19" s="10" t="s">
        <v>157</v>
      </c>
      <c r="DJ19" s="10" t="s">
        <v>252</v>
      </c>
      <c r="DK19" s="80" t="s">
        <v>149</v>
      </c>
      <c r="DL19" s="80" t="s">
        <v>149</v>
      </c>
      <c r="DM19" s="80" t="s">
        <v>149</v>
      </c>
      <c r="DN19" s="80" t="s">
        <v>180</v>
      </c>
      <c r="DO19" s="80" t="s">
        <v>149</v>
      </c>
      <c r="DP19" s="80" t="s">
        <v>149</v>
      </c>
      <c r="DQ19" s="80" t="s">
        <v>158</v>
      </c>
      <c r="DR19" s="80" t="s">
        <v>158</v>
      </c>
      <c r="DS19" s="80" t="s">
        <v>158</v>
      </c>
      <c r="DT19" s="80" t="s">
        <v>157</v>
      </c>
      <c r="DU19" s="82" t="s">
        <v>180</v>
      </c>
      <c r="DV19" s="76" t="s">
        <v>161</v>
      </c>
      <c r="DW19" s="76" t="s">
        <v>253</v>
      </c>
      <c r="DX19" s="113" t="s">
        <v>161</v>
      </c>
      <c r="DY19" s="10"/>
      <c r="DZ19" s="76" t="s">
        <v>149</v>
      </c>
      <c r="EA19" s="80" t="s">
        <v>149</v>
      </c>
      <c r="EB19" s="80" t="s">
        <v>180</v>
      </c>
      <c r="EC19" s="81">
        <v>12192436</v>
      </c>
      <c r="ED19" s="80" t="s">
        <v>241</v>
      </c>
      <c r="EE19" s="80" t="s">
        <v>183</v>
      </c>
      <c r="EF19" s="80" t="s">
        <v>184</v>
      </c>
      <c r="EG19" s="80">
        <v>11</v>
      </c>
      <c r="EH19" s="80">
        <v>6</v>
      </c>
      <c r="EI19" s="80">
        <v>0</v>
      </c>
      <c r="EJ19" s="80" t="s">
        <v>157</v>
      </c>
      <c r="EK19" s="80" t="s">
        <v>254</v>
      </c>
      <c r="EL19" s="80" t="s">
        <v>255</v>
      </c>
      <c r="EM19" s="80" t="s">
        <v>149</v>
      </c>
      <c r="EN19" s="80" t="s">
        <v>149</v>
      </c>
      <c r="EO19" s="80" t="s">
        <v>180</v>
      </c>
      <c r="EP19" s="80" t="s">
        <v>180</v>
      </c>
      <c r="EQ19" s="80">
        <v>12786</v>
      </c>
      <c r="ER19" s="80" t="s">
        <v>158</v>
      </c>
      <c r="ES19" s="80" t="s">
        <v>157</v>
      </c>
      <c r="ET19" s="80" t="s">
        <v>157</v>
      </c>
      <c r="EU19" s="80" t="s">
        <v>157</v>
      </c>
      <c r="EV19" s="82" t="s">
        <v>157</v>
      </c>
      <c r="EW19" s="94" t="s">
        <v>161</v>
      </c>
      <c r="EX19" s="94" t="s">
        <v>161</v>
      </c>
      <c r="EY19" s="94" t="s">
        <v>161</v>
      </c>
      <c r="EZ19" s="114"/>
      <c r="FA19" s="140">
        <f t="shared" ref="FA19:FA47" si="4">((S19+T19)/(S19+T19))</f>
        <v>1</v>
      </c>
      <c r="FB19" s="136" t="s">
        <v>1800</v>
      </c>
    </row>
    <row r="20" spans="1:158" ht="112.5" x14ac:dyDescent="0.35">
      <c r="A20" s="117"/>
      <c r="B20" s="44">
        <v>5</v>
      </c>
      <c r="C20" s="10" t="s">
        <v>138</v>
      </c>
      <c r="D20" s="10" t="s">
        <v>256</v>
      </c>
      <c r="E20" s="10" t="s">
        <v>222</v>
      </c>
      <c r="F20" s="10" t="s">
        <v>141</v>
      </c>
      <c r="G20" s="10" t="s">
        <v>142</v>
      </c>
      <c r="H20" s="10" t="s">
        <v>143</v>
      </c>
      <c r="I20" s="10" t="s">
        <v>257</v>
      </c>
      <c r="J20" s="10" t="s">
        <v>258</v>
      </c>
      <c r="K20" s="29" t="s">
        <v>259</v>
      </c>
      <c r="L20" s="29" t="s">
        <v>147</v>
      </c>
      <c r="M20" s="29">
        <v>94442.44</v>
      </c>
      <c r="N20" s="29">
        <v>107090.06</v>
      </c>
      <c r="O20" s="10" t="s">
        <v>148</v>
      </c>
      <c r="P20" s="10" t="s">
        <v>149</v>
      </c>
      <c r="Q20" s="19" t="s">
        <v>260</v>
      </c>
      <c r="R20" s="10" t="s">
        <v>261</v>
      </c>
      <c r="S20" s="10">
        <v>24</v>
      </c>
      <c r="T20" s="10">
        <v>1</v>
      </c>
      <c r="U20" s="10">
        <v>6</v>
      </c>
      <c r="V20" s="10">
        <v>4</v>
      </c>
      <c r="W20" s="10">
        <v>0</v>
      </c>
      <c r="X20" s="10">
        <f t="shared" si="2"/>
        <v>35</v>
      </c>
      <c r="Y20" s="10" t="s">
        <v>1789</v>
      </c>
      <c r="Z20" s="10">
        <v>1</v>
      </c>
      <c r="AA20" s="10" t="s">
        <v>151</v>
      </c>
      <c r="AB20" s="10" t="s">
        <v>151</v>
      </c>
      <c r="AC20" s="10" t="s">
        <v>262</v>
      </c>
      <c r="AD20" s="29" t="s">
        <v>263</v>
      </c>
      <c r="AE20" s="10" t="s">
        <v>257</v>
      </c>
      <c r="AF20" s="43" t="s">
        <v>264</v>
      </c>
      <c r="AG20" s="59" t="s">
        <v>265</v>
      </c>
      <c r="AH20" s="10" t="s">
        <v>266</v>
      </c>
      <c r="AI20" s="10" t="s">
        <v>267</v>
      </c>
      <c r="AJ20" s="10" t="s">
        <v>157</v>
      </c>
      <c r="AK20" s="10" t="s">
        <v>158</v>
      </c>
      <c r="AL20" s="10" t="s">
        <v>158</v>
      </c>
      <c r="AM20" s="10" t="s">
        <v>158</v>
      </c>
      <c r="AN20" s="10" t="s">
        <v>149</v>
      </c>
      <c r="AO20" s="10" t="s">
        <v>149</v>
      </c>
      <c r="AP20" s="10" t="s">
        <v>157</v>
      </c>
      <c r="AQ20" s="10" t="s">
        <v>158</v>
      </c>
      <c r="AR20" s="10" t="s">
        <v>157</v>
      </c>
      <c r="AS20" s="10"/>
      <c r="AT20" s="10" t="s">
        <v>160</v>
      </c>
      <c r="AU20" s="57" t="s">
        <v>157</v>
      </c>
      <c r="AV20" s="57" t="s">
        <v>158</v>
      </c>
      <c r="AW20" s="57" t="s">
        <v>161</v>
      </c>
      <c r="AX20" s="57" t="s">
        <v>162</v>
      </c>
      <c r="AY20" s="57" t="s">
        <v>157</v>
      </c>
      <c r="AZ20" s="57" t="s">
        <v>162</v>
      </c>
      <c r="BA20" s="57">
        <v>11984483</v>
      </c>
      <c r="BB20" s="57" t="s">
        <v>251</v>
      </c>
      <c r="BC20" s="57">
        <v>2546501</v>
      </c>
      <c r="BD20" s="57">
        <v>26</v>
      </c>
      <c r="BE20" s="57">
        <v>0</v>
      </c>
      <c r="BF20" s="57">
        <v>27</v>
      </c>
      <c r="BG20" s="105">
        <f t="shared" si="0"/>
        <v>1.0384615384615385</v>
      </c>
      <c r="BH20" s="57">
        <v>355</v>
      </c>
      <c r="BI20" s="57" t="s">
        <v>268</v>
      </c>
      <c r="BJ20" s="155"/>
      <c r="BK20" s="57" t="s">
        <v>180</v>
      </c>
      <c r="BL20" s="10" t="s">
        <v>168</v>
      </c>
      <c r="BM20" s="10" t="s">
        <v>157</v>
      </c>
      <c r="BN20" s="10" t="s">
        <v>208</v>
      </c>
      <c r="BO20" s="10" t="s">
        <v>157</v>
      </c>
      <c r="BP20" s="10" t="s">
        <v>157</v>
      </c>
      <c r="BQ20" s="10" t="s">
        <v>157</v>
      </c>
      <c r="BR20" s="10" t="s">
        <v>158</v>
      </c>
      <c r="BS20" s="10"/>
      <c r="BT20" s="10" t="s">
        <v>172</v>
      </c>
      <c r="BU20" s="57" t="s">
        <v>209</v>
      </c>
      <c r="BV20" s="57" t="s">
        <v>269</v>
      </c>
      <c r="BW20" s="57">
        <v>49708</v>
      </c>
      <c r="BX20" s="57" t="s">
        <v>238</v>
      </c>
      <c r="BY20" s="141">
        <v>2546501</v>
      </c>
      <c r="BZ20" s="10">
        <v>250</v>
      </c>
      <c r="CA20" s="10">
        <v>73</v>
      </c>
      <c r="CB20" s="10">
        <v>177</v>
      </c>
      <c r="CC20" s="107">
        <f t="shared" si="3"/>
        <v>0.70799999999999996</v>
      </c>
      <c r="CD20" s="171">
        <v>1331.5572</v>
      </c>
      <c r="CE20" s="110" t="s">
        <v>1804</v>
      </c>
      <c r="CF20" s="10" t="s">
        <v>1807</v>
      </c>
      <c r="CG20" s="151"/>
      <c r="CH20" s="10"/>
      <c r="CI20" s="57" t="s">
        <v>157</v>
      </c>
      <c r="CJ20" s="57" t="s">
        <v>157</v>
      </c>
      <c r="CK20" s="57" t="s">
        <v>157</v>
      </c>
      <c r="CL20" s="57" t="s">
        <v>157</v>
      </c>
      <c r="CM20" s="57" t="s">
        <v>157</v>
      </c>
      <c r="CN20" s="57" t="s">
        <v>157</v>
      </c>
      <c r="CO20" s="57" t="s">
        <v>157</v>
      </c>
      <c r="CP20" s="46"/>
      <c r="CQ20" s="10">
        <v>1</v>
      </c>
      <c r="CR20" s="10" t="s">
        <v>270</v>
      </c>
      <c r="CS20" s="10">
        <v>0</v>
      </c>
      <c r="CT20" s="10">
        <v>0</v>
      </c>
      <c r="CU20" s="10">
        <v>0</v>
      </c>
      <c r="CV20" s="10">
        <v>0</v>
      </c>
      <c r="CW20" s="10">
        <v>0</v>
      </c>
      <c r="CX20" s="10">
        <v>0</v>
      </c>
      <c r="CY20" s="10">
        <v>1</v>
      </c>
      <c r="CZ20" s="10">
        <v>145</v>
      </c>
      <c r="DA20" s="10">
        <v>0</v>
      </c>
      <c r="DB20" s="10"/>
      <c r="DC20" s="10" t="s">
        <v>149</v>
      </c>
      <c r="DD20" s="10"/>
      <c r="DE20" s="91" t="s">
        <v>161</v>
      </c>
      <c r="DF20" s="178">
        <f t="shared" si="1"/>
        <v>0.1491344064</v>
      </c>
      <c r="DG20" s="177" t="s">
        <v>161</v>
      </c>
      <c r="DH20" s="10" t="s">
        <v>151</v>
      </c>
      <c r="DI20" s="10" t="s">
        <v>157</v>
      </c>
      <c r="DJ20" s="10" t="s">
        <v>271</v>
      </c>
      <c r="DK20" s="80" t="s">
        <v>149</v>
      </c>
      <c r="DL20" s="80" t="s">
        <v>149</v>
      </c>
      <c r="DM20" s="80" t="s">
        <v>149</v>
      </c>
      <c r="DN20" s="80" t="s">
        <v>180</v>
      </c>
      <c r="DO20" s="80" t="s">
        <v>158</v>
      </c>
      <c r="DP20" s="80" t="s">
        <v>158</v>
      </c>
      <c r="DQ20" s="80" t="s">
        <v>158</v>
      </c>
      <c r="DR20" s="80" t="s">
        <v>158</v>
      </c>
      <c r="DS20" s="80" t="s">
        <v>158</v>
      </c>
      <c r="DT20" s="80" t="s">
        <v>157</v>
      </c>
      <c r="DU20" s="82" t="s">
        <v>180</v>
      </c>
      <c r="DV20" s="76">
        <v>60</v>
      </c>
      <c r="DW20" s="76" t="s">
        <v>272</v>
      </c>
      <c r="DX20" s="137">
        <f>(53.78/DV20)</f>
        <v>0.89633333333333332</v>
      </c>
      <c r="DY20" s="10"/>
      <c r="DZ20" s="76" t="s">
        <v>149</v>
      </c>
      <c r="EA20" s="80" t="s">
        <v>149</v>
      </c>
      <c r="EB20" s="80" t="s">
        <v>180</v>
      </c>
      <c r="EC20" s="81">
        <v>12192391</v>
      </c>
      <c r="ED20" s="80" t="s">
        <v>273</v>
      </c>
      <c r="EE20" s="80" t="s">
        <v>183</v>
      </c>
      <c r="EF20" s="80" t="s">
        <v>184</v>
      </c>
      <c r="EG20" s="80">
        <v>9</v>
      </c>
      <c r="EH20" s="80">
        <v>3</v>
      </c>
      <c r="EI20" s="80">
        <v>0</v>
      </c>
      <c r="EJ20" s="80" t="s">
        <v>157</v>
      </c>
      <c r="EK20" s="80">
        <v>1</v>
      </c>
      <c r="EL20" s="80" t="s">
        <v>274</v>
      </c>
      <c r="EM20" s="80" t="s">
        <v>149</v>
      </c>
      <c r="EN20" s="80" t="s">
        <v>149</v>
      </c>
      <c r="EO20" s="80" t="s">
        <v>180</v>
      </c>
      <c r="EP20" s="80" t="s">
        <v>180</v>
      </c>
      <c r="EQ20" s="80" t="s">
        <v>157</v>
      </c>
      <c r="ER20" s="80" t="s">
        <v>149</v>
      </c>
      <c r="ES20" s="80" t="s">
        <v>157</v>
      </c>
      <c r="ET20" s="80" t="s">
        <v>157</v>
      </c>
      <c r="EU20" s="80" t="s">
        <v>157</v>
      </c>
      <c r="EV20" s="82" t="s">
        <v>157</v>
      </c>
      <c r="EW20" s="94" t="s">
        <v>161</v>
      </c>
      <c r="EX20" s="94" t="s">
        <v>161</v>
      </c>
      <c r="EY20" s="94" t="s">
        <v>161</v>
      </c>
      <c r="EZ20" s="114"/>
      <c r="FA20" s="140">
        <f t="shared" si="4"/>
        <v>1</v>
      </c>
      <c r="FB20" s="136" t="s">
        <v>1800</v>
      </c>
    </row>
    <row r="21" spans="1:158" ht="112.5" x14ac:dyDescent="0.35">
      <c r="A21" s="117"/>
      <c r="B21" s="44">
        <v>6</v>
      </c>
      <c r="C21" s="10" t="s">
        <v>138</v>
      </c>
      <c r="D21" s="10" t="s">
        <v>275</v>
      </c>
      <c r="E21" s="10" t="s">
        <v>140</v>
      </c>
      <c r="F21" s="10" t="s">
        <v>141</v>
      </c>
      <c r="G21" s="10" t="s">
        <v>142</v>
      </c>
      <c r="H21" s="10" t="s">
        <v>143</v>
      </c>
      <c r="I21" s="10" t="s">
        <v>276</v>
      </c>
      <c r="J21" s="10" t="s">
        <v>277</v>
      </c>
      <c r="K21" s="42" t="s">
        <v>278</v>
      </c>
      <c r="L21" s="29" t="s">
        <v>147</v>
      </c>
      <c r="M21" s="10">
        <v>98518.27</v>
      </c>
      <c r="N21" s="10">
        <v>102572.63</v>
      </c>
      <c r="O21" s="10" t="s">
        <v>148</v>
      </c>
      <c r="P21" s="10" t="s">
        <v>149</v>
      </c>
      <c r="Q21" s="19" t="s">
        <v>279</v>
      </c>
      <c r="R21" s="10" t="s">
        <v>150</v>
      </c>
      <c r="S21" s="10">
        <v>41</v>
      </c>
      <c r="T21" s="10">
        <v>18</v>
      </c>
      <c r="U21" s="10">
        <v>14</v>
      </c>
      <c r="V21" s="10">
        <v>15</v>
      </c>
      <c r="W21" s="10">
        <v>0</v>
      </c>
      <c r="X21" s="10">
        <f t="shared" si="2"/>
        <v>88</v>
      </c>
      <c r="Y21" s="10" t="s">
        <v>1789</v>
      </c>
      <c r="Z21" s="10">
        <v>1</v>
      </c>
      <c r="AA21" s="10" t="s">
        <v>151</v>
      </c>
      <c r="AB21" s="10" t="s">
        <v>151</v>
      </c>
      <c r="AC21" s="10" t="s">
        <v>280</v>
      </c>
      <c r="AD21" s="42" t="s">
        <v>278</v>
      </c>
      <c r="AE21" s="10" t="s">
        <v>276</v>
      </c>
      <c r="AF21" s="10" t="s">
        <v>281</v>
      </c>
      <c r="AG21" s="59" t="s">
        <v>282</v>
      </c>
      <c r="AH21" s="10" t="s">
        <v>283</v>
      </c>
      <c r="AI21" s="10" t="s">
        <v>284</v>
      </c>
      <c r="AJ21" s="10" t="s">
        <v>157</v>
      </c>
      <c r="AK21" s="10" t="s">
        <v>158</v>
      </c>
      <c r="AL21" s="10" t="s">
        <v>158</v>
      </c>
      <c r="AM21" s="10" t="s">
        <v>158</v>
      </c>
      <c r="AN21" s="10" t="s">
        <v>158</v>
      </c>
      <c r="AO21" s="10" t="s">
        <v>149</v>
      </c>
      <c r="AP21" s="10" t="s">
        <v>157</v>
      </c>
      <c r="AQ21" s="10" t="s">
        <v>158</v>
      </c>
      <c r="AR21" s="10" t="s">
        <v>157</v>
      </c>
      <c r="AS21" s="10"/>
      <c r="AT21" s="10" t="s">
        <v>160</v>
      </c>
      <c r="AU21" s="57" t="s">
        <v>157</v>
      </c>
      <c r="AV21" s="57" t="s">
        <v>158</v>
      </c>
      <c r="AW21" s="57" t="s">
        <v>161</v>
      </c>
      <c r="AX21" s="57" t="s">
        <v>162</v>
      </c>
      <c r="AY21" s="57" t="s">
        <v>157</v>
      </c>
      <c r="AZ21" s="57" t="s">
        <v>162</v>
      </c>
      <c r="BA21" s="57">
        <v>12241841</v>
      </c>
      <c r="BB21" s="57" t="s">
        <v>251</v>
      </c>
      <c r="BC21" s="57" t="s">
        <v>285</v>
      </c>
      <c r="BD21" s="57">
        <v>217</v>
      </c>
      <c r="BE21" s="57">
        <v>0</v>
      </c>
      <c r="BF21" s="57">
        <v>217</v>
      </c>
      <c r="BG21" s="105">
        <f t="shared" si="0"/>
        <v>1</v>
      </c>
      <c r="BH21" s="57">
        <v>8979</v>
      </c>
      <c r="BI21" s="57" t="s">
        <v>207</v>
      </c>
      <c r="BJ21" s="155"/>
      <c r="BK21" s="57" t="s">
        <v>167</v>
      </c>
      <c r="BL21" s="10" t="s">
        <v>168</v>
      </c>
      <c r="BM21" s="10" t="s">
        <v>157</v>
      </c>
      <c r="BN21" s="10" t="s">
        <v>208</v>
      </c>
      <c r="BO21" s="10" t="s">
        <v>157</v>
      </c>
      <c r="BP21" s="10" t="s">
        <v>157</v>
      </c>
      <c r="BQ21" s="10" t="s">
        <v>157</v>
      </c>
      <c r="BR21" s="10" t="s">
        <v>158</v>
      </c>
      <c r="BS21" s="10"/>
      <c r="BT21" s="10" t="s">
        <v>172</v>
      </c>
      <c r="BU21" s="57" t="s">
        <v>209</v>
      </c>
      <c r="BV21" s="57" t="s">
        <v>210</v>
      </c>
      <c r="BW21" s="57" t="s">
        <v>237</v>
      </c>
      <c r="BX21" s="57" t="s">
        <v>238</v>
      </c>
      <c r="BY21" s="141">
        <v>1456003</v>
      </c>
      <c r="BZ21" s="62">
        <v>2958</v>
      </c>
      <c r="CA21" s="10">
        <v>0</v>
      </c>
      <c r="CB21" s="62">
        <v>2958</v>
      </c>
      <c r="CC21" s="107">
        <f t="shared" si="3"/>
        <v>1</v>
      </c>
      <c r="CD21" s="171">
        <v>125.172</v>
      </c>
      <c r="CE21" s="110" t="s">
        <v>1804</v>
      </c>
      <c r="CF21" s="10" t="s">
        <v>1807</v>
      </c>
      <c r="CG21" s="151"/>
      <c r="CH21" s="10"/>
      <c r="CI21" s="57" t="s">
        <v>176</v>
      </c>
      <c r="CJ21" s="57" t="s">
        <v>177</v>
      </c>
      <c r="CK21" s="57">
        <v>28473148</v>
      </c>
      <c r="CL21" s="46" t="s">
        <v>286</v>
      </c>
      <c r="CM21" s="57" t="s">
        <v>157</v>
      </c>
      <c r="CN21" s="57" t="s">
        <v>157</v>
      </c>
      <c r="CO21" s="46" t="s">
        <v>158</v>
      </c>
      <c r="CP21" s="46"/>
      <c r="CQ21" s="10">
        <v>141</v>
      </c>
      <c r="CR21" s="10">
        <v>9668</v>
      </c>
      <c r="CS21" s="10">
        <v>14</v>
      </c>
      <c r="CT21" s="10">
        <v>1078</v>
      </c>
      <c r="CU21" s="10">
        <v>27</v>
      </c>
      <c r="CV21" s="10">
        <v>365</v>
      </c>
      <c r="CW21" s="10">
        <v>0</v>
      </c>
      <c r="CX21" s="10">
        <v>0</v>
      </c>
      <c r="CY21" s="10">
        <v>0</v>
      </c>
      <c r="CZ21" s="10">
        <v>0</v>
      </c>
      <c r="DA21" s="10">
        <v>0</v>
      </c>
      <c r="DB21" s="10"/>
      <c r="DC21" s="10" t="s">
        <v>158</v>
      </c>
      <c r="DD21" s="10"/>
      <c r="DE21" s="91" t="s">
        <v>161</v>
      </c>
      <c r="DF21" s="178">
        <f t="shared" si="1"/>
        <v>1.4019264000000002E-2</v>
      </c>
      <c r="DG21" s="177" t="s">
        <v>161</v>
      </c>
      <c r="DH21" s="10" t="s">
        <v>151</v>
      </c>
      <c r="DI21" s="10" t="s">
        <v>157</v>
      </c>
      <c r="DJ21" s="10" t="s">
        <v>287</v>
      </c>
      <c r="DK21" s="97" t="s">
        <v>149</v>
      </c>
      <c r="DL21" s="77" t="s">
        <v>149</v>
      </c>
      <c r="DM21" s="77" t="s">
        <v>149</v>
      </c>
      <c r="DN21" s="77" t="s">
        <v>180</v>
      </c>
      <c r="DO21" s="77" t="s">
        <v>149</v>
      </c>
      <c r="DP21" s="77" t="s">
        <v>158</v>
      </c>
      <c r="DQ21" s="77" t="s">
        <v>158</v>
      </c>
      <c r="DR21" s="77" t="s">
        <v>158</v>
      </c>
      <c r="DS21" s="77" t="s">
        <v>158</v>
      </c>
      <c r="DT21" s="77" t="s">
        <v>157</v>
      </c>
      <c r="DU21" s="108" t="s">
        <v>180</v>
      </c>
      <c r="DV21" s="76">
        <v>904</v>
      </c>
      <c r="DW21" s="76" t="s">
        <v>288</v>
      </c>
      <c r="DX21" s="137">
        <f>(630.66/DV21)</f>
        <v>0.69763274336283188</v>
      </c>
      <c r="DY21" s="10"/>
      <c r="DZ21" s="76" t="s">
        <v>149</v>
      </c>
      <c r="EA21" s="77" t="s">
        <v>149</v>
      </c>
      <c r="EB21" s="77" t="s">
        <v>180</v>
      </c>
      <c r="EC21" s="78">
        <v>12242980</v>
      </c>
      <c r="ED21" s="77" t="s">
        <v>182</v>
      </c>
      <c r="EE21" s="77" t="s">
        <v>289</v>
      </c>
      <c r="EF21" s="77" t="s">
        <v>184</v>
      </c>
      <c r="EG21" s="77">
        <v>28</v>
      </c>
      <c r="EH21" s="77">
        <v>13</v>
      </c>
      <c r="EI21" s="77">
        <v>4</v>
      </c>
      <c r="EJ21" s="77" t="s">
        <v>290</v>
      </c>
      <c r="EK21" s="77">
        <v>51</v>
      </c>
      <c r="EL21" s="77" t="s">
        <v>291</v>
      </c>
      <c r="EM21" s="77" t="s">
        <v>149</v>
      </c>
      <c r="EN21" s="77" t="s">
        <v>149</v>
      </c>
      <c r="EO21" s="77" t="s">
        <v>180</v>
      </c>
      <c r="EP21" s="77" t="s">
        <v>180</v>
      </c>
      <c r="EQ21" s="77">
        <v>11563</v>
      </c>
      <c r="ER21" s="77" t="s">
        <v>149</v>
      </c>
      <c r="ES21" s="77" t="s">
        <v>157</v>
      </c>
      <c r="ET21" s="77" t="s">
        <v>157</v>
      </c>
      <c r="EU21" s="77" t="s">
        <v>157</v>
      </c>
      <c r="EV21" s="108" t="s">
        <v>157</v>
      </c>
      <c r="EW21" s="94" t="s">
        <v>161</v>
      </c>
      <c r="EX21" s="94" t="s">
        <v>161</v>
      </c>
      <c r="EY21" s="94" t="s">
        <v>161</v>
      </c>
      <c r="EZ21" s="114"/>
      <c r="FA21" s="140">
        <f t="shared" si="4"/>
        <v>1</v>
      </c>
      <c r="FB21" s="136" t="s">
        <v>1800</v>
      </c>
    </row>
    <row r="22" spans="1:158" ht="112.5" x14ac:dyDescent="0.35">
      <c r="A22" s="117"/>
      <c r="B22" s="44">
        <v>7</v>
      </c>
      <c r="C22" s="10" t="s">
        <v>138</v>
      </c>
      <c r="D22" s="10" t="s">
        <v>292</v>
      </c>
      <c r="E22" s="10" t="s">
        <v>140</v>
      </c>
      <c r="F22" s="10" t="s">
        <v>141</v>
      </c>
      <c r="G22" s="10" t="s">
        <v>142</v>
      </c>
      <c r="H22" s="10" t="s">
        <v>143</v>
      </c>
      <c r="I22" s="10" t="s">
        <v>144</v>
      </c>
      <c r="J22" s="10" t="s">
        <v>145</v>
      </c>
      <c r="K22" s="10" t="s">
        <v>293</v>
      </c>
      <c r="L22" s="29" t="s">
        <v>147</v>
      </c>
      <c r="M22" s="10">
        <v>98467.51</v>
      </c>
      <c r="N22" s="10">
        <v>103388.16</v>
      </c>
      <c r="O22" s="10" t="s">
        <v>148</v>
      </c>
      <c r="P22" s="10" t="s">
        <v>149</v>
      </c>
      <c r="Q22" s="19">
        <v>3447000</v>
      </c>
      <c r="R22" s="10" t="s">
        <v>150</v>
      </c>
      <c r="S22" s="10">
        <v>17</v>
      </c>
      <c r="T22" s="10">
        <v>4</v>
      </c>
      <c r="U22" s="10">
        <v>1</v>
      </c>
      <c r="V22" s="10">
        <v>1</v>
      </c>
      <c r="W22" s="10">
        <v>0</v>
      </c>
      <c r="X22" s="10">
        <f t="shared" si="2"/>
        <v>23</v>
      </c>
      <c r="Y22" s="10" t="s">
        <v>1789</v>
      </c>
      <c r="Z22" s="10">
        <v>1</v>
      </c>
      <c r="AA22" s="10" t="s">
        <v>151</v>
      </c>
      <c r="AB22" s="10" t="s">
        <v>151</v>
      </c>
      <c r="AC22" s="10" t="s">
        <v>294</v>
      </c>
      <c r="AD22" s="10" t="s">
        <v>295</v>
      </c>
      <c r="AE22" s="10" t="s">
        <v>144</v>
      </c>
      <c r="AF22" s="42" t="s">
        <v>153</v>
      </c>
      <c r="AG22" s="59" t="s">
        <v>154</v>
      </c>
      <c r="AH22" s="10" t="s">
        <v>283</v>
      </c>
      <c r="AI22" s="10" t="s">
        <v>296</v>
      </c>
      <c r="AJ22" s="10" t="s">
        <v>157</v>
      </c>
      <c r="AK22" s="10" t="s">
        <v>158</v>
      </c>
      <c r="AL22" s="10" t="s">
        <v>158</v>
      </c>
      <c r="AM22" s="10" t="s">
        <v>158</v>
      </c>
      <c r="AN22" s="10" t="s">
        <v>158</v>
      </c>
      <c r="AO22" s="10" t="s">
        <v>149</v>
      </c>
      <c r="AP22" s="10" t="s">
        <v>157</v>
      </c>
      <c r="AQ22" s="10" t="s">
        <v>158</v>
      </c>
      <c r="AR22" s="10" t="s">
        <v>157</v>
      </c>
      <c r="AS22" s="10"/>
      <c r="AT22" s="10" t="s">
        <v>160</v>
      </c>
      <c r="AU22" s="57" t="s">
        <v>157</v>
      </c>
      <c r="AV22" s="57" t="s">
        <v>158</v>
      </c>
      <c r="AW22" s="57" t="s">
        <v>161</v>
      </c>
      <c r="AX22" s="57" t="s">
        <v>162</v>
      </c>
      <c r="AY22" s="57" t="s">
        <v>157</v>
      </c>
      <c r="AZ22" s="57" t="s">
        <v>162</v>
      </c>
      <c r="BA22" s="57">
        <v>11443474</v>
      </c>
      <c r="BB22" s="57" t="s">
        <v>251</v>
      </c>
      <c r="BC22" s="57">
        <v>1443101</v>
      </c>
      <c r="BD22" s="57">
        <v>13</v>
      </c>
      <c r="BE22" s="57">
        <v>6</v>
      </c>
      <c r="BF22" s="57">
        <v>7</v>
      </c>
      <c r="BG22" s="105">
        <f t="shared" si="0"/>
        <v>0.53846153846153844</v>
      </c>
      <c r="BH22" s="57">
        <v>2453</v>
      </c>
      <c r="BI22" s="57" t="s">
        <v>297</v>
      </c>
      <c r="BJ22" s="155"/>
      <c r="BK22" s="57" t="s">
        <v>298</v>
      </c>
      <c r="BL22" s="10" t="s">
        <v>168</v>
      </c>
      <c r="BM22" s="10" t="s">
        <v>157</v>
      </c>
      <c r="BN22" s="10" t="s">
        <v>208</v>
      </c>
      <c r="BO22" s="10" t="s">
        <v>157</v>
      </c>
      <c r="BP22" s="10" t="s">
        <v>157</v>
      </c>
      <c r="BQ22" s="10" t="s">
        <v>157</v>
      </c>
      <c r="BR22" s="10" t="s">
        <v>158</v>
      </c>
      <c r="BS22" s="10"/>
      <c r="BT22" s="10" t="s">
        <v>172</v>
      </c>
      <c r="BU22" s="57" t="s">
        <v>209</v>
      </c>
      <c r="BV22" s="57" t="s">
        <v>299</v>
      </c>
      <c r="BW22" s="66" t="s">
        <v>300</v>
      </c>
      <c r="BX22" s="57" t="s">
        <v>175</v>
      </c>
      <c r="BY22" s="10">
        <v>1451092</v>
      </c>
      <c r="BZ22" s="62">
        <v>148</v>
      </c>
      <c r="CA22" s="62">
        <v>2</v>
      </c>
      <c r="CB22" s="62">
        <v>146</v>
      </c>
      <c r="CC22" s="107">
        <f t="shared" si="3"/>
        <v>0.98648648648648651</v>
      </c>
      <c r="CD22" s="171">
        <v>39.1248</v>
      </c>
      <c r="CE22" s="110" t="s">
        <v>1804</v>
      </c>
      <c r="CF22" s="10" t="s">
        <v>1807</v>
      </c>
      <c r="CG22" s="151"/>
      <c r="CH22" s="10"/>
      <c r="CI22" s="57" t="s">
        <v>157</v>
      </c>
      <c r="CJ22" s="57" t="s">
        <v>157</v>
      </c>
      <c r="CK22" s="57" t="s">
        <v>157</v>
      </c>
      <c r="CL22" s="57" t="s">
        <v>157</v>
      </c>
      <c r="CM22" s="57" t="s">
        <v>157</v>
      </c>
      <c r="CN22" s="57" t="s">
        <v>157</v>
      </c>
      <c r="CO22" s="57" t="s">
        <v>157</v>
      </c>
      <c r="CP22" s="46"/>
      <c r="CQ22" s="10">
        <v>0</v>
      </c>
      <c r="CR22" s="10">
        <v>0</v>
      </c>
      <c r="CS22" s="10">
        <v>0</v>
      </c>
      <c r="CT22" s="10">
        <v>0</v>
      </c>
      <c r="CU22" s="10">
        <v>0</v>
      </c>
      <c r="CV22" s="10">
        <v>0</v>
      </c>
      <c r="CW22" s="10">
        <v>0</v>
      </c>
      <c r="CX22" s="10">
        <v>0</v>
      </c>
      <c r="CY22" s="10">
        <v>0</v>
      </c>
      <c r="CZ22" s="10">
        <v>0</v>
      </c>
      <c r="DA22" s="10">
        <v>0</v>
      </c>
      <c r="DB22" s="10"/>
      <c r="DC22" s="10" t="s">
        <v>158</v>
      </c>
      <c r="DD22" s="10"/>
      <c r="DE22" s="91" t="s">
        <v>161</v>
      </c>
      <c r="DF22" s="178">
        <f t="shared" si="1"/>
        <v>4.3819776000000006E-3</v>
      </c>
      <c r="DG22" s="177" t="s">
        <v>161</v>
      </c>
      <c r="DH22" s="10" t="s">
        <v>151</v>
      </c>
      <c r="DI22" s="10" t="s">
        <v>157</v>
      </c>
      <c r="DJ22" s="10" t="s">
        <v>301</v>
      </c>
      <c r="DK22" s="97" t="s">
        <v>149</v>
      </c>
      <c r="DL22" s="77" t="s">
        <v>149</v>
      </c>
      <c r="DM22" s="77" t="s">
        <v>149</v>
      </c>
      <c r="DN22" s="77" t="s">
        <v>180</v>
      </c>
      <c r="DO22" s="77" t="s">
        <v>158</v>
      </c>
      <c r="DP22" s="77" t="s">
        <v>158</v>
      </c>
      <c r="DQ22" s="77" t="s">
        <v>158</v>
      </c>
      <c r="DR22" s="77" t="s">
        <v>158</v>
      </c>
      <c r="DS22" s="77" t="s">
        <v>158</v>
      </c>
      <c r="DT22" s="77" t="s">
        <v>157</v>
      </c>
      <c r="DU22" s="108" t="s">
        <v>180</v>
      </c>
      <c r="DV22" s="76" t="s">
        <v>161</v>
      </c>
      <c r="DW22" s="76" t="s">
        <v>302</v>
      </c>
      <c r="DX22" s="113" t="s">
        <v>161</v>
      </c>
      <c r="DY22" s="10"/>
      <c r="DZ22" s="76" t="s">
        <v>158</v>
      </c>
      <c r="EA22" s="77" t="s">
        <v>157</v>
      </c>
      <c r="EB22" s="77" t="s">
        <v>180</v>
      </c>
      <c r="EC22" s="78">
        <v>12193564</v>
      </c>
      <c r="ED22" s="77" t="s">
        <v>182</v>
      </c>
      <c r="EE22" s="77" t="s">
        <v>289</v>
      </c>
      <c r="EF22" s="77" t="s">
        <v>184</v>
      </c>
      <c r="EG22" s="77">
        <v>3</v>
      </c>
      <c r="EH22" s="77">
        <v>2</v>
      </c>
      <c r="EI22" s="77">
        <v>0</v>
      </c>
      <c r="EJ22" s="77" t="s">
        <v>157</v>
      </c>
      <c r="EK22" s="77" t="s">
        <v>157</v>
      </c>
      <c r="EL22" s="77" t="s">
        <v>157</v>
      </c>
      <c r="EM22" s="77" t="s">
        <v>158</v>
      </c>
      <c r="EN22" s="77" t="s">
        <v>149</v>
      </c>
      <c r="EO22" s="77" t="s">
        <v>180</v>
      </c>
      <c r="EP22" s="77" t="s">
        <v>180</v>
      </c>
      <c r="EQ22" s="77" t="s">
        <v>157</v>
      </c>
      <c r="ER22" s="77" t="s">
        <v>158</v>
      </c>
      <c r="ES22" s="77" t="s">
        <v>157</v>
      </c>
      <c r="ET22" s="77" t="s">
        <v>157</v>
      </c>
      <c r="EU22" s="77" t="s">
        <v>157</v>
      </c>
      <c r="EV22" s="108" t="s">
        <v>157</v>
      </c>
      <c r="EW22" s="94" t="s">
        <v>161</v>
      </c>
      <c r="EX22" s="94" t="s">
        <v>161</v>
      </c>
      <c r="EY22" s="94" t="s">
        <v>161</v>
      </c>
      <c r="EZ22" s="114"/>
      <c r="FA22" s="140">
        <f t="shared" si="4"/>
        <v>1</v>
      </c>
      <c r="FB22" s="136" t="s">
        <v>1800</v>
      </c>
    </row>
    <row r="23" spans="1:158" ht="112.5" x14ac:dyDescent="0.35">
      <c r="A23" s="117"/>
      <c r="B23" s="44">
        <v>8</v>
      </c>
      <c r="C23" s="10" t="s">
        <v>138</v>
      </c>
      <c r="D23" s="10" t="s">
        <v>303</v>
      </c>
      <c r="E23" s="10" t="s">
        <v>140</v>
      </c>
      <c r="F23" s="10" t="s">
        <v>304</v>
      </c>
      <c r="G23" s="10" t="s">
        <v>142</v>
      </c>
      <c r="H23" s="10" t="s">
        <v>143</v>
      </c>
      <c r="I23" s="10" t="s">
        <v>144</v>
      </c>
      <c r="J23" s="10" t="s">
        <v>145</v>
      </c>
      <c r="K23" s="42" t="s">
        <v>305</v>
      </c>
      <c r="L23" s="29" t="s">
        <v>147</v>
      </c>
      <c r="M23" s="10">
        <v>98421.31</v>
      </c>
      <c r="N23" s="10">
        <v>103351.17</v>
      </c>
      <c r="O23" s="10" t="s">
        <v>148</v>
      </c>
      <c r="P23" s="10" t="s">
        <v>149</v>
      </c>
      <c r="Q23" s="19">
        <v>3447000</v>
      </c>
      <c r="R23" s="10" t="s">
        <v>306</v>
      </c>
      <c r="S23" s="10">
        <v>87</v>
      </c>
      <c r="T23" s="10">
        <v>19</v>
      </c>
      <c r="U23" s="10">
        <v>2</v>
      </c>
      <c r="V23" s="10">
        <v>2</v>
      </c>
      <c r="W23" s="10">
        <v>0</v>
      </c>
      <c r="X23" s="10">
        <f t="shared" si="2"/>
        <v>110</v>
      </c>
      <c r="Y23" s="10" t="s">
        <v>1788</v>
      </c>
      <c r="Z23" s="10">
        <v>1</v>
      </c>
      <c r="AA23" s="10" t="s">
        <v>151</v>
      </c>
      <c r="AB23" s="10" t="s">
        <v>151</v>
      </c>
      <c r="AC23" s="10" t="s">
        <v>307</v>
      </c>
      <c r="AD23" s="42" t="s">
        <v>305</v>
      </c>
      <c r="AE23" s="10" t="s">
        <v>144</v>
      </c>
      <c r="AF23" s="10" t="s">
        <v>153</v>
      </c>
      <c r="AG23" s="59" t="s">
        <v>154</v>
      </c>
      <c r="AH23" s="10" t="s">
        <v>283</v>
      </c>
      <c r="AI23" s="10" t="s">
        <v>308</v>
      </c>
      <c r="AJ23" s="10" t="s">
        <v>157</v>
      </c>
      <c r="AK23" s="10" t="s">
        <v>158</v>
      </c>
      <c r="AL23" s="10" t="s">
        <v>158</v>
      </c>
      <c r="AM23" s="10" t="s">
        <v>158</v>
      </c>
      <c r="AN23" s="10" t="s">
        <v>158</v>
      </c>
      <c r="AO23" s="10" t="s">
        <v>149</v>
      </c>
      <c r="AP23" s="10" t="s">
        <v>157</v>
      </c>
      <c r="AQ23" s="10" t="s">
        <v>158</v>
      </c>
      <c r="AR23" s="10" t="s">
        <v>157</v>
      </c>
      <c r="AS23" s="10"/>
      <c r="AT23" s="10" t="s">
        <v>160</v>
      </c>
      <c r="AU23" s="57" t="s">
        <v>157</v>
      </c>
      <c r="AV23" s="57" t="s">
        <v>158</v>
      </c>
      <c r="AW23" s="57" t="s">
        <v>161</v>
      </c>
      <c r="AX23" s="57" t="s">
        <v>162</v>
      </c>
      <c r="AY23" s="57" t="s">
        <v>157</v>
      </c>
      <c r="AZ23" s="57" t="s">
        <v>162</v>
      </c>
      <c r="BA23" s="57">
        <v>11443474</v>
      </c>
      <c r="BB23" s="57" t="s">
        <v>251</v>
      </c>
      <c r="BC23" s="57">
        <v>1443101</v>
      </c>
      <c r="BD23" s="57">
        <v>27</v>
      </c>
      <c r="BE23" s="57">
        <v>22</v>
      </c>
      <c r="BF23" s="57">
        <v>5</v>
      </c>
      <c r="BG23" s="105">
        <f t="shared" si="0"/>
        <v>0.18518518518518517</v>
      </c>
      <c r="BH23" s="57">
        <v>2453</v>
      </c>
      <c r="BI23" s="57" t="s">
        <v>297</v>
      </c>
      <c r="BJ23" s="155"/>
      <c r="BK23" s="57" t="s">
        <v>298</v>
      </c>
      <c r="BL23" s="10" t="s">
        <v>168</v>
      </c>
      <c r="BM23" s="10" t="s">
        <v>157</v>
      </c>
      <c r="BN23" s="10" t="s">
        <v>208</v>
      </c>
      <c r="BO23" s="10" t="s">
        <v>157</v>
      </c>
      <c r="BP23" s="10" t="s">
        <v>157</v>
      </c>
      <c r="BQ23" s="10" t="s">
        <v>157</v>
      </c>
      <c r="BR23" s="10" t="s">
        <v>158</v>
      </c>
      <c r="BS23" s="10"/>
      <c r="BT23" s="10" t="s">
        <v>172</v>
      </c>
      <c r="BU23" s="10" t="s">
        <v>209</v>
      </c>
      <c r="BV23" s="57" t="s">
        <v>299</v>
      </c>
      <c r="BW23" s="57" t="s">
        <v>309</v>
      </c>
      <c r="BX23" s="10" t="s">
        <v>175</v>
      </c>
      <c r="BY23" s="10">
        <v>1443101</v>
      </c>
      <c r="BZ23" s="10">
        <v>206</v>
      </c>
      <c r="CA23" s="10">
        <v>7</v>
      </c>
      <c r="CB23" s="10">
        <v>199</v>
      </c>
      <c r="CC23" s="107">
        <f t="shared" si="3"/>
        <v>0.96601941747572817</v>
      </c>
      <c r="CD23" s="171">
        <v>54.471599999999995</v>
      </c>
      <c r="CE23" s="110" t="s">
        <v>1804</v>
      </c>
      <c r="CF23" s="10" t="s">
        <v>1807</v>
      </c>
      <c r="CG23" s="151"/>
      <c r="CH23" s="10"/>
      <c r="CI23" s="57" t="s">
        <v>157</v>
      </c>
      <c r="CJ23" s="57" t="s">
        <v>157</v>
      </c>
      <c r="CK23" s="57" t="s">
        <v>157</v>
      </c>
      <c r="CL23" s="57" t="s">
        <v>157</v>
      </c>
      <c r="CM23" s="57" t="s">
        <v>157</v>
      </c>
      <c r="CN23" s="57" t="s">
        <v>157</v>
      </c>
      <c r="CO23" s="57" t="s">
        <v>157</v>
      </c>
      <c r="CP23" s="46"/>
      <c r="CQ23" s="10">
        <v>0</v>
      </c>
      <c r="CR23" s="10">
        <v>0</v>
      </c>
      <c r="CS23" s="10">
        <v>0</v>
      </c>
      <c r="CT23" s="10">
        <v>0</v>
      </c>
      <c r="CU23" s="10">
        <v>0</v>
      </c>
      <c r="CV23" s="10">
        <v>0</v>
      </c>
      <c r="CW23" s="10">
        <v>0</v>
      </c>
      <c r="CX23" s="10">
        <v>0</v>
      </c>
      <c r="CY23" s="10">
        <v>0</v>
      </c>
      <c r="CZ23" s="10">
        <v>0</v>
      </c>
      <c r="DA23" s="10">
        <v>0</v>
      </c>
      <c r="DB23" s="10"/>
      <c r="DC23" s="10" t="s">
        <v>158</v>
      </c>
      <c r="DD23" s="10"/>
      <c r="DE23" s="91" t="s">
        <v>161</v>
      </c>
      <c r="DF23" s="178">
        <f t="shared" si="1"/>
        <v>6.1008191999999996E-3</v>
      </c>
      <c r="DG23" s="177" t="s">
        <v>161</v>
      </c>
      <c r="DH23" s="10" t="s">
        <v>151</v>
      </c>
      <c r="DI23" s="10" t="s">
        <v>157</v>
      </c>
      <c r="DJ23" s="10" t="s">
        <v>310</v>
      </c>
      <c r="DK23" s="80" t="s">
        <v>149</v>
      </c>
      <c r="DL23" s="80" t="s">
        <v>149</v>
      </c>
      <c r="DM23" s="80" t="s">
        <v>149</v>
      </c>
      <c r="DN23" s="80" t="s">
        <v>180</v>
      </c>
      <c r="DO23" s="80" t="s">
        <v>158</v>
      </c>
      <c r="DP23" s="80" t="s">
        <v>158</v>
      </c>
      <c r="DQ23" s="80" t="s">
        <v>158</v>
      </c>
      <c r="DR23" s="80" t="s">
        <v>158</v>
      </c>
      <c r="DS23" s="80" t="s">
        <v>158</v>
      </c>
      <c r="DT23" s="80" t="s">
        <v>157</v>
      </c>
      <c r="DU23" s="82" t="s">
        <v>180</v>
      </c>
      <c r="DV23" s="76" t="s">
        <v>161</v>
      </c>
      <c r="DW23" s="76" t="s">
        <v>302</v>
      </c>
      <c r="DX23" s="113" t="s">
        <v>161</v>
      </c>
      <c r="DY23" s="10"/>
      <c r="DZ23" s="76" t="s">
        <v>158</v>
      </c>
      <c r="EA23" s="80" t="s">
        <v>157</v>
      </c>
      <c r="EB23" s="80" t="s">
        <v>180</v>
      </c>
      <c r="EC23" s="81">
        <v>12194521</v>
      </c>
      <c r="ED23" s="80" t="s">
        <v>182</v>
      </c>
      <c r="EE23" s="80" t="s">
        <v>289</v>
      </c>
      <c r="EF23" s="80" t="s">
        <v>184</v>
      </c>
      <c r="EG23" s="80">
        <v>4</v>
      </c>
      <c r="EH23" s="80">
        <v>2</v>
      </c>
      <c r="EI23" s="80">
        <v>0</v>
      </c>
      <c r="EJ23" s="80" t="s">
        <v>157</v>
      </c>
      <c r="EK23" s="80" t="s">
        <v>157</v>
      </c>
      <c r="EL23" s="80" t="s">
        <v>157</v>
      </c>
      <c r="EM23" s="80" t="s">
        <v>158</v>
      </c>
      <c r="EN23" s="80" t="s">
        <v>149</v>
      </c>
      <c r="EO23" s="80" t="s">
        <v>180</v>
      </c>
      <c r="EP23" s="80" t="s">
        <v>180</v>
      </c>
      <c r="EQ23" s="80" t="s">
        <v>157</v>
      </c>
      <c r="ER23" s="80" t="s">
        <v>158</v>
      </c>
      <c r="ES23" s="80" t="s">
        <v>157</v>
      </c>
      <c r="ET23" s="80" t="s">
        <v>157</v>
      </c>
      <c r="EU23" s="80" t="s">
        <v>157</v>
      </c>
      <c r="EV23" s="82" t="s">
        <v>157</v>
      </c>
      <c r="EW23" s="94" t="s">
        <v>161</v>
      </c>
      <c r="EX23" s="94" t="s">
        <v>161</v>
      </c>
      <c r="EY23" s="94" t="s">
        <v>161</v>
      </c>
      <c r="EZ23" s="114"/>
      <c r="FA23" s="140">
        <f t="shared" si="4"/>
        <v>1</v>
      </c>
      <c r="FB23" s="136" t="s">
        <v>1800</v>
      </c>
    </row>
    <row r="24" spans="1:158" ht="112.5" x14ac:dyDescent="0.35">
      <c r="A24" s="117"/>
      <c r="B24" s="44">
        <v>9</v>
      </c>
      <c r="C24" s="10" t="s">
        <v>138</v>
      </c>
      <c r="D24" s="10" t="s">
        <v>311</v>
      </c>
      <c r="E24" s="10" t="s">
        <v>222</v>
      </c>
      <c r="F24" s="10" t="s">
        <v>141</v>
      </c>
      <c r="G24" s="10" t="s">
        <v>142</v>
      </c>
      <c r="H24" s="10" t="s">
        <v>143</v>
      </c>
      <c r="I24" s="10" t="s">
        <v>257</v>
      </c>
      <c r="J24" s="10" t="s">
        <v>312</v>
      </c>
      <c r="K24" s="42" t="s">
        <v>313</v>
      </c>
      <c r="L24" s="29" t="s">
        <v>147</v>
      </c>
      <c r="M24" s="10">
        <v>92813.75</v>
      </c>
      <c r="N24" s="10">
        <v>107600.44</v>
      </c>
      <c r="O24" s="10" t="s">
        <v>148</v>
      </c>
      <c r="P24" s="10" t="s">
        <v>149</v>
      </c>
      <c r="Q24" s="10" t="s">
        <v>157</v>
      </c>
      <c r="R24" s="10" t="s">
        <v>314</v>
      </c>
      <c r="S24" s="10">
        <v>2</v>
      </c>
      <c r="T24" s="10">
        <v>0</v>
      </c>
      <c r="U24" s="10">
        <v>2</v>
      </c>
      <c r="V24" s="10">
        <v>1</v>
      </c>
      <c r="W24" s="10">
        <v>0</v>
      </c>
      <c r="X24" s="10">
        <f t="shared" si="2"/>
        <v>5</v>
      </c>
      <c r="Y24" s="10" t="s">
        <v>1789</v>
      </c>
      <c r="Z24" s="10">
        <v>1</v>
      </c>
      <c r="AA24" s="10" t="s">
        <v>151</v>
      </c>
      <c r="AB24" s="10" t="s">
        <v>151</v>
      </c>
      <c r="AC24" s="42" t="s">
        <v>315</v>
      </c>
      <c r="AD24" s="42" t="s">
        <v>313</v>
      </c>
      <c r="AE24" s="10" t="s">
        <v>257</v>
      </c>
      <c r="AF24" s="10" t="s">
        <v>316</v>
      </c>
      <c r="AG24" s="59" t="s">
        <v>317</v>
      </c>
      <c r="AH24" s="10" t="s">
        <v>318</v>
      </c>
      <c r="AI24" s="10" t="s">
        <v>319</v>
      </c>
      <c r="AJ24" s="10" t="s">
        <v>157</v>
      </c>
      <c r="AK24" s="10" t="s">
        <v>158</v>
      </c>
      <c r="AL24" s="10" t="s">
        <v>158</v>
      </c>
      <c r="AM24" s="10" t="s">
        <v>158</v>
      </c>
      <c r="AN24" s="10" t="s">
        <v>149</v>
      </c>
      <c r="AO24" s="10" t="s">
        <v>149</v>
      </c>
      <c r="AP24" s="10" t="s">
        <v>157</v>
      </c>
      <c r="AQ24" s="10" t="s">
        <v>158</v>
      </c>
      <c r="AR24" s="10" t="s">
        <v>157</v>
      </c>
      <c r="AS24" s="10"/>
      <c r="AT24" s="10" t="s">
        <v>160</v>
      </c>
      <c r="AU24" s="57" t="s">
        <v>157</v>
      </c>
      <c r="AV24" s="57" t="s">
        <v>158</v>
      </c>
      <c r="AW24" s="57" t="s">
        <v>161</v>
      </c>
      <c r="AX24" s="57" t="s">
        <v>162</v>
      </c>
      <c r="AY24" s="57" t="s">
        <v>157</v>
      </c>
      <c r="AZ24" s="57" t="s">
        <v>162</v>
      </c>
      <c r="BA24" s="57">
        <v>12471546</v>
      </c>
      <c r="BB24" s="57" t="s">
        <v>251</v>
      </c>
      <c r="BC24" s="57">
        <v>3421005</v>
      </c>
      <c r="BD24" s="57">
        <v>8</v>
      </c>
      <c r="BE24" s="57">
        <v>0</v>
      </c>
      <c r="BF24" s="57">
        <v>8</v>
      </c>
      <c r="BG24" s="105">
        <f t="shared" si="0"/>
        <v>1</v>
      </c>
      <c r="BH24" s="57">
        <v>229</v>
      </c>
      <c r="BI24" s="57" t="s">
        <v>297</v>
      </c>
      <c r="BJ24" s="155"/>
      <c r="BK24" s="57" t="s">
        <v>298</v>
      </c>
      <c r="BL24" s="10" t="s">
        <v>168</v>
      </c>
      <c r="BM24" s="10" t="s">
        <v>157</v>
      </c>
      <c r="BN24" s="10" t="s">
        <v>208</v>
      </c>
      <c r="BO24" s="10" t="s">
        <v>157</v>
      </c>
      <c r="BP24" s="10" t="s">
        <v>157</v>
      </c>
      <c r="BQ24" s="10" t="s">
        <v>157</v>
      </c>
      <c r="BR24" s="10" t="s">
        <v>158</v>
      </c>
      <c r="BS24" s="10"/>
      <c r="BT24" s="10" t="s">
        <v>172</v>
      </c>
      <c r="BU24" s="57" t="s">
        <v>209</v>
      </c>
      <c r="BV24" s="56" t="s">
        <v>320</v>
      </c>
      <c r="BW24" s="57" t="s">
        <v>321</v>
      </c>
      <c r="BX24" s="57" t="s">
        <v>238</v>
      </c>
      <c r="BY24" s="141">
        <v>3331001</v>
      </c>
      <c r="BZ24" s="10">
        <v>14</v>
      </c>
      <c r="CA24" s="10">
        <v>1</v>
      </c>
      <c r="CB24" s="10">
        <v>13</v>
      </c>
      <c r="CC24" s="107">
        <f t="shared" si="3"/>
        <v>0.9285714285714286</v>
      </c>
      <c r="CD24" s="171">
        <v>35.161200000000001</v>
      </c>
      <c r="CE24" s="110" t="s">
        <v>1804</v>
      </c>
      <c r="CF24" s="10" t="s">
        <v>1807</v>
      </c>
      <c r="CG24" s="151"/>
      <c r="CH24" s="10"/>
      <c r="CI24" s="57" t="s">
        <v>157</v>
      </c>
      <c r="CJ24" s="57" t="s">
        <v>157</v>
      </c>
      <c r="CK24" s="57" t="s">
        <v>157</v>
      </c>
      <c r="CL24" s="57" t="s">
        <v>157</v>
      </c>
      <c r="CM24" s="57" t="s">
        <v>157</v>
      </c>
      <c r="CN24" s="57" t="s">
        <v>157</v>
      </c>
      <c r="CO24" s="57" t="s">
        <v>157</v>
      </c>
      <c r="CP24" s="46"/>
      <c r="CQ24" s="10">
        <v>0</v>
      </c>
      <c r="CR24" s="10">
        <v>0</v>
      </c>
      <c r="CS24" s="10">
        <v>0</v>
      </c>
      <c r="CT24" s="10">
        <v>0</v>
      </c>
      <c r="CU24" s="10">
        <v>0</v>
      </c>
      <c r="CV24" s="10">
        <v>0</v>
      </c>
      <c r="CW24" s="10">
        <v>0</v>
      </c>
      <c r="CX24" s="10">
        <v>0</v>
      </c>
      <c r="CY24" s="10">
        <v>0</v>
      </c>
      <c r="CZ24" s="10">
        <v>0</v>
      </c>
      <c r="DA24" s="10">
        <v>0</v>
      </c>
      <c r="DB24" s="10"/>
      <c r="DC24" s="10" t="s">
        <v>158</v>
      </c>
      <c r="DD24" s="10"/>
      <c r="DE24" s="91" t="s">
        <v>161</v>
      </c>
      <c r="DF24" s="178">
        <f t="shared" si="1"/>
        <v>3.9380544000000009E-3</v>
      </c>
      <c r="DG24" s="177" t="s">
        <v>161</v>
      </c>
      <c r="DH24" s="10" t="s">
        <v>151</v>
      </c>
      <c r="DI24" s="10" t="s">
        <v>157</v>
      </c>
      <c r="DJ24" s="10" t="s">
        <v>322</v>
      </c>
      <c r="DK24" s="97" t="s">
        <v>149</v>
      </c>
      <c r="DL24" s="77" t="s">
        <v>149</v>
      </c>
      <c r="DM24" s="77" t="s">
        <v>149</v>
      </c>
      <c r="DN24" s="77" t="s">
        <v>180</v>
      </c>
      <c r="DO24" s="77" t="s">
        <v>158</v>
      </c>
      <c r="DP24" s="77" t="s">
        <v>158</v>
      </c>
      <c r="DQ24" s="77" t="s">
        <v>158</v>
      </c>
      <c r="DR24" s="77" t="s">
        <v>158</v>
      </c>
      <c r="DS24" s="77" t="s">
        <v>158</v>
      </c>
      <c r="DT24" s="77" t="s">
        <v>157</v>
      </c>
      <c r="DU24" s="108" t="s">
        <v>180</v>
      </c>
      <c r="DV24" s="76" t="s">
        <v>161</v>
      </c>
      <c r="DW24" s="76" t="s">
        <v>323</v>
      </c>
      <c r="DX24" s="113" t="s">
        <v>161</v>
      </c>
      <c r="DY24" s="10"/>
      <c r="DZ24" s="76" t="s">
        <v>158</v>
      </c>
      <c r="EA24" s="77" t="s">
        <v>157</v>
      </c>
      <c r="EB24" s="77" t="s">
        <v>180</v>
      </c>
      <c r="EC24" s="78">
        <v>12471546</v>
      </c>
      <c r="ED24" s="77" t="s">
        <v>273</v>
      </c>
      <c r="EE24" s="77" t="s">
        <v>289</v>
      </c>
      <c r="EF24" s="77" t="s">
        <v>184</v>
      </c>
      <c r="EG24" s="77">
        <v>2</v>
      </c>
      <c r="EH24" s="77">
        <v>1</v>
      </c>
      <c r="EI24" s="77">
        <v>0</v>
      </c>
      <c r="EJ24" s="77" t="s">
        <v>157</v>
      </c>
      <c r="EK24" s="77" t="s">
        <v>157</v>
      </c>
      <c r="EL24" s="77" t="s">
        <v>157</v>
      </c>
      <c r="EM24" s="77" t="s">
        <v>158</v>
      </c>
      <c r="EN24" s="77" t="s">
        <v>149</v>
      </c>
      <c r="EO24" s="77" t="s">
        <v>180</v>
      </c>
      <c r="EP24" s="77" t="s">
        <v>180</v>
      </c>
      <c r="EQ24" s="77" t="s">
        <v>157</v>
      </c>
      <c r="ER24" s="77" t="s">
        <v>158</v>
      </c>
      <c r="ES24" s="77" t="s">
        <v>157</v>
      </c>
      <c r="ET24" s="77" t="s">
        <v>157</v>
      </c>
      <c r="EU24" s="77" t="s">
        <v>157</v>
      </c>
      <c r="EV24" s="108" t="s">
        <v>157</v>
      </c>
      <c r="EW24" s="94" t="s">
        <v>324</v>
      </c>
      <c r="EX24" s="94" t="s">
        <v>161</v>
      </c>
      <c r="EY24" s="94" t="s">
        <v>161</v>
      </c>
      <c r="EZ24" s="38"/>
      <c r="FA24" s="140">
        <f t="shared" si="4"/>
        <v>1</v>
      </c>
      <c r="FB24" s="136" t="s">
        <v>1800</v>
      </c>
    </row>
    <row r="25" spans="1:158" ht="112.5" x14ac:dyDescent="0.35">
      <c r="A25" s="117"/>
      <c r="B25" s="44">
        <v>10</v>
      </c>
      <c r="C25" s="10" t="s">
        <v>138</v>
      </c>
      <c r="D25" s="10" t="s">
        <v>325</v>
      </c>
      <c r="E25" s="10" t="s">
        <v>140</v>
      </c>
      <c r="F25" s="10" t="s">
        <v>141</v>
      </c>
      <c r="G25" s="10" t="s">
        <v>142</v>
      </c>
      <c r="H25" s="10" t="s">
        <v>143</v>
      </c>
      <c r="I25" s="10" t="s">
        <v>326</v>
      </c>
      <c r="J25" s="48" t="s">
        <v>327</v>
      </c>
      <c r="K25" s="48" t="s">
        <v>328</v>
      </c>
      <c r="L25" s="29" t="s">
        <v>147</v>
      </c>
      <c r="M25" s="10">
        <v>93647.28</v>
      </c>
      <c r="N25" s="10">
        <v>96893</v>
      </c>
      <c r="O25" s="10" t="s">
        <v>148</v>
      </c>
      <c r="P25" s="10" t="s">
        <v>149</v>
      </c>
      <c r="Q25" s="10" t="s">
        <v>157</v>
      </c>
      <c r="R25" s="10" t="s">
        <v>150</v>
      </c>
      <c r="S25" s="10">
        <v>12</v>
      </c>
      <c r="T25" s="10">
        <v>1</v>
      </c>
      <c r="U25" s="10">
        <v>3</v>
      </c>
      <c r="V25" s="10">
        <v>1</v>
      </c>
      <c r="W25" s="10">
        <v>0</v>
      </c>
      <c r="X25" s="10">
        <f t="shared" si="2"/>
        <v>17</v>
      </c>
      <c r="Y25" s="10" t="s">
        <v>1788</v>
      </c>
      <c r="Z25" s="10">
        <v>2</v>
      </c>
      <c r="AA25" s="10" t="s">
        <v>151</v>
      </c>
      <c r="AB25" s="10" t="s">
        <v>151</v>
      </c>
      <c r="AC25" s="48" t="s">
        <v>329</v>
      </c>
      <c r="AD25" s="10" t="s">
        <v>330</v>
      </c>
      <c r="AE25" s="10" t="s">
        <v>326</v>
      </c>
      <c r="AF25" s="48" t="s">
        <v>331</v>
      </c>
      <c r="AG25" s="59" t="s">
        <v>332</v>
      </c>
      <c r="AH25" s="10" t="s">
        <v>333</v>
      </c>
      <c r="AI25" s="10" t="s">
        <v>334</v>
      </c>
      <c r="AJ25" s="10" t="s">
        <v>157</v>
      </c>
      <c r="AK25" s="10" t="s">
        <v>158</v>
      </c>
      <c r="AL25" s="10" t="s">
        <v>158</v>
      </c>
      <c r="AM25" s="10" t="s">
        <v>158</v>
      </c>
      <c r="AN25" s="10" t="s">
        <v>158</v>
      </c>
      <c r="AO25" s="10" t="s">
        <v>149</v>
      </c>
      <c r="AP25" s="10" t="s">
        <v>157</v>
      </c>
      <c r="AQ25" s="10" t="s">
        <v>158</v>
      </c>
      <c r="AR25" s="10" t="s">
        <v>233</v>
      </c>
      <c r="AS25" s="10"/>
      <c r="AT25" s="10" t="s">
        <v>160</v>
      </c>
      <c r="AU25" s="57" t="s">
        <v>157</v>
      </c>
      <c r="AV25" s="57" t="s">
        <v>158</v>
      </c>
      <c r="AW25" s="57" t="s">
        <v>161</v>
      </c>
      <c r="AX25" s="57" t="s">
        <v>162</v>
      </c>
      <c r="AY25" s="57" t="s">
        <v>157</v>
      </c>
      <c r="AZ25" s="57" t="s">
        <v>162</v>
      </c>
      <c r="BA25" s="57">
        <v>11635072</v>
      </c>
      <c r="BB25" s="57" t="s">
        <v>251</v>
      </c>
      <c r="BC25" s="57">
        <v>3321005</v>
      </c>
      <c r="BD25" s="57">
        <v>12</v>
      </c>
      <c r="BE25" s="57">
        <v>0</v>
      </c>
      <c r="BF25" s="57">
        <v>12</v>
      </c>
      <c r="BG25" s="105">
        <f t="shared" si="0"/>
        <v>1</v>
      </c>
      <c r="BH25" s="57">
        <v>280</v>
      </c>
      <c r="BI25" s="57" t="s">
        <v>297</v>
      </c>
      <c r="BJ25" s="155"/>
      <c r="BK25" s="57" t="s">
        <v>298</v>
      </c>
      <c r="BL25" s="10" t="s">
        <v>168</v>
      </c>
      <c r="BM25" s="10" t="s">
        <v>157</v>
      </c>
      <c r="BN25" s="10" t="s">
        <v>208</v>
      </c>
      <c r="BO25" s="10" t="s">
        <v>157</v>
      </c>
      <c r="BP25" s="10" t="s">
        <v>157</v>
      </c>
      <c r="BQ25" s="10" t="s">
        <v>157</v>
      </c>
      <c r="BR25" s="10" t="s">
        <v>158</v>
      </c>
      <c r="BS25" s="10"/>
      <c r="BT25" s="10" t="s">
        <v>172</v>
      </c>
      <c r="BU25" s="57" t="s">
        <v>209</v>
      </c>
      <c r="BV25" s="57" t="s">
        <v>320</v>
      </c>
      <c r="BW25" s="57" t="s">
        <v>335</v>
      </c>
      <c r="BX25" s="57" t="s">
        <v>238</v>
      </c>
      <c r="BY25" s="10">
        <v>3421005</v>
      </c>
      <c r="BZ25" s="10">
        <v>130</v>
      </c>
      <c r="CA25" s="10">
        <v>0</v>
      </c>
      <c r="CB25" s="10">
        <v>130</v>
      </c>
      <c r="CC25" s="107">
        <f t="shared" si="3"/>
        <v>1</v>
      </c>
      <c r="CD25" s="171">
        <v>34.783200000000001</v>
      </c>
      <c r="CE25" s="110" t="s">
        <v>1804</v>
      </c>
      <c r="CF25" s="10" t="s">
        <v>1807</v>
      </c>
      <c r="CG25" s="151"/>
      <c r="CH25" s="10"/>
      <c r="CI25" s="57" t="s">
        <v>157</v>
      </c>
      <c r="CJ25" s="57" t="s">
        <v>157</v>
      </c>
      <c r="CK25" s="57" t="s">
        <v>157</v>
      </c>
      <c r="CL25" s="57" t="s">
        <v>157</v>
      </c>
      <c r="CM25" s="57" t="s">
        <v>157</v>
      </c>
      <c r="CN25" s="57" t="s">
        <v>157</v>
      </c>
      <c r="CO25" s="57" t="s">
        <v>157</v>
      </c>
      <c r="CP25" s="46"/>
      <c r="CQ25" s="10">
        <v>0</v>
      </c>
      <c r="CR25" s="10">
        <v>0</v>
      </c>
      <c r="CS25" s="10">
        <v>0</v>
      </c>
      <c r="CT25" s="10">
        <v>0</v>
      </c>
      <c r="CU25" s="10">
        <v>0</v>
      </c>
      <c r="CV25" s="10">
        <v>0</v>
      </c>
      <c r="CW25" s="10">
        <v>0</v>
      </c>
      <c r="CX25" s="10">
        <v>0</v>
      </c>
      <c r="CY25" s="10">
        <v>1</v>
      </c>
      <c r="CZ25" s="10">
        <v>145</v>
      </c>
      <c r="DA25" s="10">
        <v>0</v>
      </c>
      <c r="DB25" s="10"/>
      <c r="DC25" s="10" t="s">
        <v>149</v>
      </c>
      <c r="DD25" s="10"/>
      <c r="DE25" s="91" t="s">
        <v>161</v>
      </c>
      <c r="DF25" s="178">
        <f t="shared" si="1"/>
        <v>3.8957184E-3</v>
      </c>
      <c r="DG25" s="177" t="s">
        <v>161</v>
      </c>
      <c r="DH25" s="10" t="s">
        <v>151</v>
      </c>
      <c r="DI25" s="10" t="s">
        <v>157</v>
      </c>
      <c r="DJ25" s="10" t="s">
        <v>336</v>
      </c>
      <c r="DK25" s="97" t="s">
        <v>149</v>
      </c>
      <c r="DL25" s="77" t="s">
        <v>149</v>
      </c>
      <c r="DM25" s="77" t="s">
        <v>149</v>
      </c>
      <c r="DN25" s="77" t="s">
        <v>180</v>
      </c>
      <c r="DO25" s="77" t="s">
        <v>158</v>
      </c>
      <c r="DP25" s="77" t="s">
        <v>158</v>
      </c>
      <c r="DQ25" s="77" t="s">
        <v>158</v>
      </c>
      <c r="DR25" s="77" t="s">
        <v>158</v>
      </c>
      <c r="DS25" s="77" t="s">
        <v>158</v>
      </c>
      <c r="DT25" s="77" t="s">
        <v>157</v>
      </c>
      <c r="DU25" s="108" t="s">
        <v>180</v>
      </c>
      <c r="DV25" s="76" t="s">
        <v>161</v>
      </c>
      <c r="DW25" s="76" t="s">
        <v>302</v>
      </c>
      <c r="DX25" s="113" t="s">
        <v>161</v>
      </c>
      <c r="DY25" s="10"/>
      <c r="DZ25" s="76" t="s">
        <v>149</v>
      </c>
      <c r="EA25" s="77" t="s">
        <v>149</v>
      </c>
      <c r="EB25" s="77" t="s">
        <v>180</v>
      </c>
      <c r="EC25" s="78">
        <v>12192732</v>
      </c>
      <c r="ED25" s="77" t="s">
        <v>182</v>
      </c>
      <c r="EE25" s="77" t="s">
        <v>289</v>
      </c>
      <c r="EF25" s="77" t="s">
        <v>184</v>
      </c>
      <c r="EG25" s="77">
        <v>2</v>
      </c>
      <c r="EH25" s="77">
        <v>2</v>
      </c>
      <c r="EI25" s="77">
        <v>0</v>
      </c>
      <c r="EJ25" s="77" t="s">
        <v>157</v>
      </c>
      <c r="EK25" s="77" t="s">
        <v>157</v>
      </c>
      <c r="EL25" s="77" t="s">
        <v>157</v>
      </c>
      <c r="EM25" s="77" t="s">
        <v>158</v>
      </c>
      <c r="EN25" s="77" t="s">
        <v>149</v>
      </c>
      <c r="EO25" s="77" t="s">
        <v>180</v>
      </c>
      <c r="EP25" s="77" t="s">
        <v>180</v>
      </c>
      <c r="EQ25" s="77" t="s">
        <v>157</v>
      </c>
      <c r="ER25" s="77" t="s">
        <v>158</v>
      </c>
      <c r="ES25" s="77" t="s">
        <v>157</v>
      </c>
      <c r="ET25" s="77" t="s">
        <v>157</v>
      </c>
      <c r="EU25" s="77" t="s">
        <v>157</v>
      </c>
      <c r="EV25" s="108" t="s">
        <v>157</v>
      </c>
      <c r="EW25" s="94" t="s">
        <v>161</v>
      </c>
      <c r="EX25" s="94" t="s">
        <v>161</v>
      </c>
      <c r="EY25" s="94" t="s">
        <v>161</v>
      </c>
      <c r="EZ25" s="38"/>
      <c r="FA25" s="140">
        <f t="shared" si="4"/>
        <v>1</v>
      </c>
      <c r="FB25" s="136" t="s">
        <v>1800</v>
      </c>
    </row>
    <row r="26" spans="1:158" ht="112.5" x14ac:dyDescent="0.35">
      <c r="A26" s="117"/>
      <c r="B26" s="44">
        <v>11</v>
      </c>
      <c r="C26" s="10" t="s">
        <v>138</v>
      </c>
      <c r="D26" s="10" t="s">
        <v>337</v>
      </c>
      <c r="E26" s="10" t="s">
        <v>140</v>
      </c>
      <c r="F26" s="10" t="s">
        <v>141</v>
      </c>
      <c r="G26" s="10" t="s">
        <v>142</v>
      </c>
      <c r="H26" s="10" t="s">
        <v>143</v>
      </c>
      <c r="I26" s="10" t="s">
        <v>338</v>
      </c>
      <c r="J26" s="48" t="s">
        <v>339</v>
      </c>
      <c r="K26" s="48" t="s">
        <v>340</v>
      </c>
      <c r="L26" s="29" t="s">
        <v>147</v>
      </c>
      <c r="M26" s="10">
        <v>101082.09</v>
      </c>
      <c r="N26" s="10">
        <v>102702.86</v>
      </c>
      <c r="O26" s="10" t="s">
        <v>148</v>
      </c>
      <c r="P26" s="10" t="s">
        <v>149</v>
      </c>
      <c r="Q26" s="10" t="s">
        <v>157</v>
      </c>
      <c r="R26" s="10" t="s">
        <v>150</v>
      </c>
      <c r="S26" s="10">
        <v>7</v>
      </c>
      <c r="T26" s="10">
        <v>22</v>
      </c>
      <c r="U26" s="10">
        <v>1</v>
      </c>
      <c r="V26" s="10">
        <v>1</v>
      </c>
      <c r="W26" s="10">
        <v>0</v>
      </c>
      <c r="X26" s="10">
        <f t="shared" si="2"/>
        <v>31</v>
      </c>
      <c r="Y26" s="10" t="s">
        <v>1789</v>
      </c>
      <c r="Z26" s="10">
        <v>1</v>
      </c>
      <c r="AA26" s="10" t="s">
        <v>151</v>
      </c>
      <c r="AB26" s="10" t="s">
        <v>151</v>
      </c>
      <c r="AC26" s="48" t="s">
        <v>341</v>
      </c>
      <c r="AD26" s="10" t="s">
        <v>342</v>
      </c>
      <c r="AE26" s="10" t="s">
        <v>338</v>
      </c>
      <c r="AF26" s="48" t="s">
        <v>343</v>
      </c>
      <c r="AG26" s="59" t="s">
        <v>344</v>
      </c>
      <c r="AH26" s="10" t="s">
        <v>345</v>
      </c>
      <c r="AI26" s="10" t="s">
        <v>346</v>
      </c>
      <c r="AJ26" s="10" t="s">
        <v>157</v>
      </c>
      <c r="AK26" s="10" t="s">
        <v>149</v>
      </c>
      <c r="AL26" s="10" t="s">
        <v>158</v>
      </c>
      <c r="AM26" s="10" t="s">
        <v>149</v>
      </c>
      <c r="AN26" s="10" t="s">
        <v>158</v>
      </c>
      <c r="AO26" s="10" t="s">
        <v>149</v>
      </c>
      <c r="AP26" s="10" t="s">
        <v>157</v>
      </c>
      <c r="AQ26" s="10" t="s">
        <v>158</v>
      </c>
      <c r="AR26" s="10" t="s">
        <v>157</v>
      </c>
      <c r="AS26" s="10"/>
      <c r="AT26" s="10" t="s">
        <v>160</v>
      </c>
      <c r="AU26" s="57" t="s">
        <v>157</v>
      </c>
      <c r="AV26" s="57" t="s">
        <v>158</v>
      </c>
      <c r="AW26" s="57" t="s">
        <v>161</v>
      </c>
      <c r="AX26" s="57" t="s">
        <v>162</v>
      </c>
      <c r="AY26" s="57" t="s">
        <v>157</v>
      </c>
      <c r="AZ26" s="57" t="s">
        <v>162</v>
      </c>
      <c r="BA26" s="57">
        <v>10204116</v>
      </c>
      <c r="BB26" s="57" t="s">
        <v>251</v>
      </c>
      <c r="BC26" s="57">
        <v>3231001</v>
      </c>
      <c r="BD26" s="57">
        <v>15</v>
      </c>
      <c r="BE26" s="57">
        <v>0</v>
      </c>
      <c r="BF26" s="57">
        <v>15</v>
      </c>
      <c r="BG26" s="105">
        <f t="shared" si="0"/>
        <v>1</v>
      </c>
      <c r="BH26" s="57">
        <v>259</v>
      </c>
      <c r="BI26" s="57" t="s">
        <v>297</v>
      </c>
      <c r="BJ26" s="155"/>
      <c r="BK26" s="57" t="s">
        <v>298</v>
      </c>
      <c r="BL26" s="10" t="s">
        <v>168</v>
      </c>
      <c r="BM26" s="10" t="s">
        <v>157</v>
      </c>
      <c r="BN26" s="10" t="s">
        <v>208</v>
      </c>
      <c r="BO26" s="10" t="s">
        <v>157</v>
      </c>
      <c r="BP26" s="10" t="s">
        <v>157</v>
      </c>
      <c r="BQ26" s="10" t="s">
        <v>157</v>
      </c>
      <c r="BR26" s="10" t="s">
        <v>158</v>
      </c>
      <c r="BS26" s="10"/>
      <c r="BT26" s="10" t="s">
        <v>172</v>
      </c>
      <c r="BU26" s="57" t="s">
        <v>209</v>
      </c>
      <c r="BV26" s="57">
        <v>3981951</v>
      </c>
      <c r="BW26" s="57" t="s">
        <v>347</v>
      </c>
      <c r="BX26" s="57" t="s">
        <v>175</v>
      </c>
      <c r="BY26" s="141">
        <v>3221005</v>
      </c>
      <c r="BZ26" s="10">
        <v>359</v>
      </c>
      <c r="CA26" s="10">
        <v>0</v>
      </c>
      <c r="CB26" s="10">
        <v>359</v>
      </c>
      <c r="CC26" s="107">
        <f t="shared" si="3"/>
        <v>1</v>
      </c>
      <c r="CD26" s="171">
        <v>64.846800000000002</v>
      </c>
      <c r="CE26" s="110" t="s">
        <v>1804</v>
      </c>
      <c r="CF26" s="10" t="s">
        <v>1807</v>
      </c>
      <c r="CG26" s="151"/>
      <c r="CH26" s="10"/>
      <c r="CI26" s="57" t="s">
        <v>157</v>
      </c>
      <c r="CJ26" s="57" t="s">
        <v>157</v>
      </c>
      <c r="CK26" s="57" t="s">
        <v>157</v>
      </c>
      <c r="CL26" s="57" t="s">
        <v>157</v>
      </c>
      <c r="CM26" s="57" t="s">
        <v>157</v>
      </c>
      <c r="CN26" s="57" t="s">
        <v>157</v>
      </c>
      <c r="CO26" s="57" t="s">
        <v>157</v>
      </c>
      <c r="CP26" s="46"/>
      <c r="CQ26" s="10">
        <v>0</v>
      </c>
      <c r="CR26" s="10">
        <v>0</v>
      </c>
      <c r="CS26" s="10">
        <v>0</v>
      </c>
      <c r="CT26" s="10">
        <v>0</v>
      </c>
      <c r="CU26" s="10">
        <v>0</v>
      </c>
      <c r="CV26" s="10">
        <v>0</v>
      </c>
      <c r="CW26" s="10">
        <v>0</v>
      </c>
      <c r="CX26" s="10">
        <v>0</v>
      </c>
      <c r="CY26" s="10">
        <v>0</v>
      </c>
      <c r="CZ26" s="10">
        <v>0</v>
      </c>
      <c r="DA26" s="10">
        <v>0</v>
      </c>
      <c r="DB26" s="10"/>
      <c r="DC26" s="10" t="s">
        <v>158</v>
      </c>
      <c r="DD26" s="10"/>
      <c r="DE26" s="91" t="s">
        <v>161</v>
      </c>
      <c r="DF26" s="178">
        <f t="shared" si="1"/>
        <v>7.2628416000000001E-3</v>
      </c>
      <c r="DG26" s="177" t="s">
        <v>161</v>
      </c>
      <c r="DH26" s="10" t="s">
        <v>151</v>
      </c>
      <c r="DI26" s="10" t="s">
        <v>157</v>
      </c>
      <c r="DJ26" s="10" t="s">
        <v>348</v>
      </c>
      <c r="DK26" s="80" t="s">
        <v>149</v>
      </c>
      <c r="DL26" s="80" t="s">
        <v>149</v>
      </c>
      <c r="DM26" s="80" t="s">
        <v>149</v>
      </c>
      <c r="DN26" s="80" t="s">
        <v>180</v>
      </c>
      <c r="DO26" s="80" t="s">
        <v>158</v>
      </c>
      <c r="DP26" s="80" t="s">
        <v>158</v>
      </c>
      <c r="DQ26" s="80" t="s">
        <v>158</v>
      </c>
      <c r="DR26" s="80" t="s">
        <v>158</v>
      </c>
      <c r="DS26" s="80" t="s">
        <v>158</v>
      </c>
      <c r="DT26" s="80" t="s">
        <v>157</v>
      </c>
      <c r="DU26" s="82" t="s">
        <v>180</v>
      </c>
      <c r="DV26" s="176" t="s">
        <v>161</v>
      </c>
      <c r="DW26" s="76" t="s">
        <v>302</v>
      </c>
      <c r="DX26" s="113" t="s">
        <v>161</v>
      </c>
      <c r="DY26" s="10"/>
      <c r="DZ26" s="76" t="s">
        <v>149</v>
      </c>
      <c r="EA26" s="80" t="s">
        <v>149</v>
      </c>
      <c r="EB26" s="80" t="s">
        <v>180</v>
      </c>
      <c r="EC26" s="81">
        <v>70141017</v>
      </c>
      <c r="ED26" s="80" t="s">
        <v>241</v>
      </c>
      <c r="EE26" s="80" t="s">
        <v>289</v>
      </c>
      <c r="EF26" s="80" t="s">
        <v>184</v>
      </c>
      <c r="EG26" s="80">
        <v>2</v>
      </c>
      <c r="EH26" s="80">
        <v>2</v>
      </c>
      <c r="EI26" s="80">
        <v>2</v>
      </c>
      <c r="EJ26" s="80" t="s">
        <v>216</v>
      </c>
      <c r="EK26" s="80" t="s">
        <v>157</v>
      </c>
      <c r="EL26" s="80" t="s">
        <v>157</v>
      </c>
      <c r="EM26" s="80" t="s">
        <v>158</v>
      </c>
      <c r="EN26" s="80" t="s">
        <v>149</v>
      </c>
      <c r="EO26" s="80" t="s">
        <v>180</v>
      </c>
      <c r="EP26" s="80" t="s">
        <v>180</v>
      </c>
      <c r="EQ26" s="80" t="s">
        <v>157</v>
      </c>
      <c r="ER26" s="80" t="s">
        <v>158</v>
      </c>
      <c r="ES26" s="80" t="s">
        <v>157</v>
      </c>
      <c r="ET26" s="80" t="s">
        <v>157</v>
      </c>
      <c r="EU26" s="80" t="s">
        <v>157</v>
      </c>
      <c r="EV26" s="82" t="s">
        <v>157</v>
      </c>
      <c r="EW26" s="94" t="s">
        <v>349</v>
      </c>
      <c r="EX26" s="94" t="s">
        <v>161</v>
      </c>
      <c r="EY26" s="94" t="s">
        <v>161</v>
      </c>
      <c r="EZ26" s="38"/>
      <c r="FA26" s="140">
        <f t="shared" si="4"/>
        <v>1</v>
      </c>
      <c r="FB26" s="136" t="s">
        <v>1800</v>
      </c>
    </row>
    <row r="27" spans="1:158" ht="112.5" x14ac:dyDescent="0.35">
      <c r="A27" s="117"/>
      <c r="B27" s="44">
        <v>12</v>
      </c>
      <c r="C27" s="10" t="s">
        <v>138</v>
      </c>
      <c r="D27" s="10" t="s">
        <v>350</v>
      </c>
      <c r="E27" s="10" t="s">
        <v>140</v>
      </c>
      <c r="F27" s="10" t="s">
        <v>141</v>
      </c>
      <c r="G27" s="10" t="s">
        <v>142</v>
      </c>
      <c r="H27" s="10" t="s">
        <v>143</v>
      </c>
      <c r="I27" s="10" t="s">
        <v>351</v>
      </c>
      <c r="J27" s="10" t="s">
        <v>352</v>
      </c>
      <c r="K27" s="42" t="s">
        <v>353</v>
      </c>
      <c r="L27" s="29" t="s">
        <v>147</v>
      </c>
      <c r="M27" s="10">
        <v>100685.68</v>
      </c>
      <c r="N27" s="10">
        <v>111922.76</v>
      </c>
      <c r="O27" s="10" t="s">
        <v>148</v>
      </c>
      <c r="P27" s="10" t="s">
        <v>149</v>
      </c>
      <c r="Q27" s="10" t="s">
        <v>157</v>
      </c>
      <c r="R27" s="10" t="s">
        <v>150</v>
      </c>
      <c r="S27" s="10">
        <v>12</v>
      </c>
      <c r="T27" s="10">
        <v>1</v>
      </c>
      <c r="U27" s="10">
        <v>3</v>
      </c>
      <c r="V27" s="10">
        <v>1</v>
      </c>
      <c r="W27" s="10">
        <v>0</v>
      </c>
      <c r="X27" s="10">
        <f t="shared" si="2"/>
        <v>17</v>
      </c>
      <c r="Y27" s="10" t="s">
        <v>1789</v>
      </c>
      <c r="Z27" s="10">
        <v>2</v>
      </c>
      <c r="AA27" s="10" t="s">
        <v>151</v>
      </c>
      <c r="AB27" s="10" t="s">
        <v>151</v>
      </c>
      <c r="AC27" s="10" t="s">
        <v>354</v>
      </c>
      <c r="AD27" s="10" t="s">
        <v>355</v>
      </c>
      <c r="AE27" s="10" t="s">
        <v>351</v>
      </c>
      <c r="AF27" s="10" t="s">
        <v>356</v>
      </c>
      <c r="AG27" s="59" t="s">
        <v>357</v>
      </c>
      <c r="AH27" s="10" t="s">
        <v>358</v>
      </c>
      <c r="AI27" s="10" t="s">
        <v>359</v>
      </c>
      <c r="AJ27" s="10" t="s">
        <v>157</v>
      </c>
      <c r="AK27" s="10" t="s">
        <v>158</v>
      </c>
      <c r="AL27" s="10" t="s">
        <v>158</v>
      </c>
      <c r="AM27" s="10" t="s">
        <v>158</v>
      </c>
      <c r="AN27" s="10" t="s">
        <v>149</v>
      </c>
      <c r="AO27" s="10" t="s">
        <v>149</v>
      </c>
      <c r="AP27" s="10" t="s">
        <v>157</v>
      </c>
      <c r="AQ27" s="10" t="s">
        <v>158</v>
      </c>
      <c r="AR27" s="10" t="s">
        <v>233</v>
      </c>
      <c r="AS27" s="10"/>
      <c r="AT27" s="10" t="s">
        <v>160</v>
      </c>
      <c r="AU27" s="57" t="s">
        <v>157</v>
      </c>
      <c r="AV27" s="57" t="s">
        <v>158</v>
      </c>
      <c r="AW27" s="57" t="s">
        <v>161</v>
      </c>
      <c r="AX27" s="57" t="s">
        <v>162</v>
      </c>
      <c r="AY27" s="57" t="s">
        <v>157</v>
      </c>
      <c r="AZ27" s="57" t="s">
        <v>162</v>
      </c>
      <c r="BA27" s="57">
        <v>11571100</v>
      </c>
      <c r="BB27" s="57" t="s">
        <v>251</v>
      </c>
      <c r="BC27" s="57">
        <v>3110001</v>
      </c>
      <c r="BD27" s="57">
        <v>12</v>
      </c>
      <c r="BE27" s="57">
        <v>0</v>
      </c>
      <c r="BF27" s="57">
        <v>12</v>
      </c>
      <c r="BG27" s="105">
        <f t="shared" si="0"/>
        <v>1</v>
      </c>
      <c r="BH27" s="57">
        <v>61</v>
      </c>
      <c r="BI27" s="57" t="s">
        <v>297</v>
      </c>
      <c r="BJ27" s="155"/>
      <c r="BK27" s="57" t="s">
        <v>298</v>
      </c>
      <c r="BL27" s="10" t="s">
        <v>168</v>
      </c>
      <c r="BM27" s="10" t="s">
        <v>157</v>
      </c>
      <c r="BN27" s="10" t="s">
        <v>208</v>
      </c>
      <c r="BO27" s="10" t="s">
        <v>157</v>
      </c>
      <c r="BP27" s="10" t="s">
        <v>157</v>
      </c>
      <c r="BQ27" s="10" t="s">
        <v>157</v>
      </c>
      <c r="BR27" s="10" t="s">
        <v>158</v>
      </c>
      <c r="BS27" s="10"/>
      <c r="BT27" s="10" t="s">
        <v>172</v>
      </c>
      <c r="BU27" s="57" t="s">
        <v>209</v>
      </c>
      <c r="BV27" s="56">
        <v>3981950</v>
      </c>
      <c r="BW27" s="57" t="s">
        <v>360</v>
      </c>
      <c r="BX27" s="57" t="s">
        <v>175</v>
      </c>
      <c r="BY27" s="141">
        <v>3131002</v>
      </c>
      <c r="BZ27" s="10">
        <v>89</v>
      </c>
      <c r="CA27" s="10">
        <v>0</v>
      </c>
      <c r="CB27" s="10">
        <v>89</v>
      </c>
      <c r="CC27" s="107">
        <f t="shared" si="3"/>
        <v>1</v>
      </c>
      <c r="CD27" s="171">
        <v>35.895600000000002</v>
      </c>
      <c r="CE27" s="110" t="s">
        <v>1804</v>
      </c>
      <c r="CF27" s="10" t="s">
        <v>1807</v>
      </c>
      <c r="CG27" s="151"/>
      <c r="CH27" s="10"/>
      <c r="CI27" s="57" t="s">
        <v>157</v>
      </c>
      <c r="CJ27" s="57" t="s">
        <v>157</v>
      </c>
      <c r="CK27" s="57" t="s">
        <v>157</v>
      </c>
      <c r="CL27" s="57" t="s">
        <v>157</v>
      </c>
      <c r="CM27" s="57" t="s">
        <v>157</v>
      </c>
      <c r="CN27" s="57" t="s">
        <v>157</v>
      </c>
      <c r="CO27" s="57" t="s">
        <v>157</v>
      </c>
      <c r="CP27" s="46"/>
      <c r="CQ27" s="10">
        <v>0</v>
      </c>
      <c r="CR27" s="10">
        <v>0</v>
      </c>
      <c r="CS27" s="10">
        <v>0</v>
      </c>
      <c r="CT27" s="10">
        <v>0</v>
      </c>
      <c r="CU27" s="10">
        <v>0</v>
      </c>
      <c r="CV27" s="10">
        <v>0</v>
      </c>
      <c r="CW27" s="10">
        <v>0</v>
      </c>
      <c r="CX27" s="10">
        <v>0</v>
      </c>
      <c r="CY27" s="10">
        <v>0</v>
      </c>
      <c r="CZ27" s="10">
        <v>0</v>
      </c>
      <c r="DA27" s="10">
        <v>0</v>
      </c>
      <c r="DB27" s="10"/>
      <c r="DC27" s="10" t="s">
        <v>158</v>
      </c>
      <c r="DD27" s="10"/>
      <c r="DE27" s="91" t="s">
        <v>161</v>
      </c>
      <c r="DF27" s="178">
        <f t="shared" si="1"/>
        <v>4.0203071999999999E-3</v>
      </c>
      <c r="DG27" s="177" t="s">
        <v>161</v>
      </c>
      <c r="DH27" s="10" t="s">
        <v>151</v>
      </c>
      <c r="DI27" s="10" t="s">
        <v>157</v>
      </c>
      <c r="DJ27" s="10" t="s">
        <v>361</v>
      </c>
      <c r="DK27" s="80" t="s">
        <v>149</v>
      </c>
      <c r="DL27" s="80" t="s">
        <v>149</v>
      </c>
      <c r="DM27" s="80" t="s">
        <v>149</v>
      </c>
      <c r="DN27" s="80" t="s">
        <v>180</v>
      </c>
      <c r="DO27" s="80" t="s">
        <v>158</v>
      </c>
      <c r="DP27" s="80" t="s">
        <v>158</v>
      </c>
      <c r="DQ27" s="80" t="s">
        <v>158</v>
      </c>
      <c r="DR27" s="80" t="s">
        <v>158</v>
      </c>
      <c r="DS27" s="80" t="s">
        <v>158</v>
      </c>
      <c r="DT27" s="80" t="s">
        <v>157</v>
      </c>
      <c r="DU27" s="82" t="s">
        <v>180</v>
      </c>
      <c r="DV27" s="176" t="s">
        <v>161</v>
      </c>
      <c r="DW27" s="76" t="s">
        <v>302</v>
      </c>
      <c r="DX27" s="113" t="s">
        <v>161</v>
      </c>
      <c r="DY27" s="10"/>
      <c r="DZ27" s="76" t="s">
        <v>149</v>
      </c>
      <c r="EA27" s="80" t="s">
        <v>149</v>
      </c>
      <c r="EB27" s="80" t="s">
        <v>180</v>
      </c>
      <c r="EC27" s="81">
        <v>70049396</v>
      </c>
      <c r="ED27" s="80" t="s">
        <v>362</v>
      </c>
      <c r="EE27" s="80" t="s">
        <v>289</v>
      </c>
      <c r="EF27" s="80" t="s">
        <v>184</v>
      </c>
      <c r="EG27" s="80">
        <v>2</v>
      </c>
      <c r="EH27" s="80">
        <v>2</v>
      </c>
      <c r="EI27" s="80">
        <v>0</v>
      </c>
      <c r="EJ27" s="80" t="s">
        <v>157</v>
      </c>
      <c r="EK27" s="80" t="s">
        <v>157</v>
      </c>
      <c r="EL27" s="80" t="s">
        <v>157</v>
      </c>
      <c r="EM27" s="80" t="s">
        <v>158</v>
      </c>
      <c r="EN27" s="80" t="s">
        <v>149</v>
      </c>
      <c r="EO27" s="80" t="s">
        <v>180</v>
      </c>
      <c r="EP27" s="80" t="s">
        <v>180</v>
      </c>
      <c r="EQ27" s="80" t="s">
        <v>157</v>
      </c>
      <c r="ER27" s="80" t="s">
        <v>158</v>
      </c>
      <c r="ES27" s="80" t="s">
        <v>157</v>
      </c>
      <c r="ET27" s="80" t="s">
        <v>157</v>
      </c>
      <c r="EU27" s="80" t="s">
        <v>157</v>
      </c>
      <c r="EV27" s="82" t="s">
        <v>157</v>
      </c>
      <c r="EW27" s="94" t="s">
        <v>363</v>
      </c>
      <c r="EX27" s="94" t="s">
        <v>161</v>
      </c>
      <c r="EY27" s="94" t="s">
        <v>161</v>
      </c>
      <c r="EZ27" s="38"/>
      <c r="FA27" s="140">
        <f t="shared" si="4"/>
        <v>1</v>
      </c>
      <c r="FB27" s="136" t="s">
        <v>1800</v>
      </c>
    </row>
    <row r="28" spans="1:158" ht="112.5" x14ac:dyDescent="0.35">
      <c r="A28" s="117"/>
      <c r="B28" s="44">
        <v>13</v>
      </c>
      <c r="C28" s="10" t="s">
        <v>138</v>
      </c>
      <c r="D28" s="10" t="s">
        <v>364</v>
      </c>
      <c r="E28" s="10" t="s">
        <v>140</v>
      </c>
      <c r="F28" s="10" t="s">
        <v>141</v>
      </c>
      <c r="G28" s="10" t="s">
        <v>142</v>
      </c>
      <c r="H28" s="10" t="s">
        <v>143</v>
      </c>
      <c r="I28" s="10" t="s">
        <v>365</v>
      </c>
      <c r="J28" s="10" t="s">
        <v>366</v>
      </c>
      <c r="K28" s="42" t="s">
        <v>367</v>
      </c>
      <c r="L28" s="29" t="s">
        <v>147</v>
      </c>
      <c r="M28" s="10" t="s">
        <v>151</v>
      </c>
      <c r="N28" s="10" t="s">
        <v>151</v>
      </c>
      <c r="O28" s="10" t="s">
        <v>148</v>
      </c>
      <c r="P28" s="10" t="s">
        <v>149</v>
      </c>
      <c r="Q28" s="10" t="s">
        <v>157</v>
      </c>
      <c r="R28" s="10" t="s">
        <v>150</v>
      </c>
      <c r="S28" s="10">
        <v>6</v>
      </c>
      <c r="T28" s="10">
        <v>4</v>
      </c>
      <c r="U28" s="10">
        <v>2</v>
      </c>
      <c r="V28" s="10">
        <v>1</v>
      </c>
      <c r="W28" s="10">
        <v>0</v>
      </c>
      <c r="X28" s="10">
        <f t="shared" si="2"/>
        <v>13</v>
      </c>
      <c r="Y28" s="10" t="s">
        <v>1789</v>
      </c>
      <c r="Z28" s="10">
        <v>1</v>
      </c>
      <c r="AA28" s="10" t="s">
        <v>151</v>
      </c>
      <c r="AB28" s="10" t="s">
        <v>151</v>
      </c>
      <c r="AC28" s="10" t="s">
        <v>151</v>
      </c>
      <c r="AD28" s="10" t="s">
        <v>151</v>
      </c>
      <c r="AE28" s="10" t="s">
        <v>365</v>
      </c>
      <c r="AF28" s="10" t="s">
        <v>151</v>
      </c>
      <c r="AG28" s="59" t="s">
        <v>368</v>
      </c>
      <c r="AH28" s="10" t="s">
        <v>369</v>
      </c>
      <c r="AI28" s="10" t="s">
        <v>370</v>
      </c>
      <c r="AJ28" s="10" t="s">
        <v>157</v>
      </c>
      <c r="AK28" s="10" t="s">
        <v>158</v>
      </c>
      <c r="AL28" s="10" t="s">
        <v>158</v>
      </c>
      <c r="AM28" s="10" t="s">
        <v>158</v>
      </c>
      <c r="AN28" s="10" t="s">
        <v>158</v>
      </c>
      <c r="AO28" s="10" t="s">
        <v>149</v>
      </c>
      <c r="AP28" s="10" t="s">
        <v>157</v>
      </c>
      <c r="AQ28" s="10" t="s">
        <v>158</v>
      </c>
      <c r="AR28" s="10" t="s">
        <v>157</v>
      </c>
      <c r="AS28" s="10"/>
      <c r="AT28" s="10" t="s">
        <v>160</v>
      </c>
      <c r="AU28" s="57" t="s">
        <v>157</v>
      </c>
      <c r="AV28" s="57" t="s">
        <v>158</v>
      </c>
      <c r="AW28" s="57" t="s">
        <v>161</v>
      </c>
      <c r="AX28" s="57" t="s">
        <v>162</v>
      </c>
      <c r="AY28" s="57" t="s">
        <v>157</v>
      </c>
      <c r="AZ28" s="57" t="s">
        <v>162</v>
      </c>
      <c r="BA28" s="57" t="s">
        <v>161</v>
      </c>
      <c r="BB28" s="57" t="s">
        <v>161</v>
      </c>
      <c r="BC28" s="57" t="s">
        <v>161</v>
      </c>
      <c r="BD28" s="57" t="s">
        <v>161</v>
      </c>
      <c r="BE28" s="57" t="s">
        <v>161</v>
      </c>
      <c r="BF28" s="57" t="s">
        <v>161</v>
      </c>
      <c r="BG28" s="105" t="e">
        <f t="shared" si="0"/>
        <v>#VALUE!</v>
      </c>
      <c r="BH28" s="57" t="s">
        <v>161</v>
      </c>
      <c r="BI28" s="57" t="s">
        <v>180</v>
      </c>
      <c r="BJ28" s="155"/>
      <c r="BK28" s="57" t="s">
        <v>180</v>
      </c>
      <c r="BL28" s="10" t="s">
        <v>168</v>
      </c>
      <c r="BM28" s="10" t="s">
        <v>157</v>
      </c>
      <c r="BN28" s="10" t="s">
        <v>208</v>
      </c>
      <c r="BO28" s="10" t="s">
        <v>157</v>
      </c>
      <c r="BP28" s="10" t="s">
        <v>157</v>
      </c>
      <c r="BQ28" s="10" t="s">
        <v>157</v>
      </c>
      <c r="BR28" s="10" t="s">
        <v>158</v>
      </c>
      <c r="BS28" s="10"/>
      <c r="BT28" s="10" t="s">
        <v>172</v>
      </c>
      <c r="BU28" s="57" t="s">
        <v>209</v>
      </c>
      <c r="BV28" s="56">
        <v>3993170</v>
      </c>
      <c r="BW28" s="57" t="s">
        <v>371</v>
      </c>
      <c r="BX28" s="57" t="s">
        <v>372</v>
      </c>
      <c r="BY28" s="10">
        <v>3531001</v>
      </c>
      <c r="BZ28" s="62" t="s">
        <v>373</v>
      </c>
      <c r="CA28" s="62" t="s">
        <v>373</v>
      </c>
      <c r="CB28" s="62" t="s">
        <v>373</v>
      </c>
      <c r="CC28" s="107" t="e">
        <f t="shared" si="3"/>
        <v>#VALUE!</v>
      </c>
      <c r="CD28" s="171">
        <v>34.588799999999999</v>
      </c>
      <c r="CE28" s="110" t="s">
        <v>1804</v>
      </c>
      <c r="CF28" s="10" t="s">
        <v>1807</v>
      </c>
      <c r="CG28" s="151"/>
      <c r="CH28" s="10"/>
      <c r="CI28" s="57" t="s">
        <v>157</v>
      </c>
      <c r="CJ28" s="57" t="s">
        <v>157</v>
      </c>
      <c r="CK28" s="57" t="s">
        <v>157</v>
      </c>
      <c r="CL28" s="57" t="s">
        <v>157</v>
      </c>
      <c r="CM28" s="57" t="s">
        <v>157</v>
      </c>
      <c r="CN28" s="57" t="s">
        <v>157</v>
      </c>
      <c r="CO28" s="57" t="s">
        <v>157</v>
      </c>
      <c r="CP28" s="46"/>
      <c r="CQ28" s="10">
        <v>0</v>
      </c>
      <c r="CR28" s="10">
        <v>0</v>
      </c>
      <c r="CS28" s="10">
        <v>0</v>
      </c>
      <c r="CT28" s="10">
        <v>0</v>
      </c>
      <c r="CU28" s="10">
        <v>0</v>
      </c>
      <c r="CV28" s="10">
        <v>0</v>
      </c>
      <c r="CW28" s="10">
        <v>0</v>
      </c>
      <c r="CX28" s="10">
        <v>0</v>
      </c>
      <c r="CY28" s="10">
        <v>0</v>
      </c>
      <c r="CZ28" s="10">
        <v>0</v>
      </c>
      <c r="DA28" s="10">
        <v>0</v>
      </c>
      <c r="DB28" s="10"/>
      <c r="DC28" s="10" t="s">
        <v>158</v>
      </c>
      <c r="DD28" s="10"/>
      <c r="DE28" s="91" t="s">
        <v>161</v>
      </c>
      <c r="DF28" s="178">
        <f t="shared" si="1"/>
        <v>3.8739455999999995E-3</v>
      </c>
      <c r="DG28" s="177" t="s">
        <v>161</v>
      </c>
      <c r="DH28" s="10" t="s">
        <v>151</v>
      </c>
      <c r="DI28" s="10" t="s">
        <v>157</v>
      </c>
      <c r="DJ28" s="10" t="s">
        <v>374</v>
      </c>
      <c r="DK28" s="97" t="s">
        <v>149</v>
      </c>
      <c r="DL28" s="77" t="s">
        <v>149</v>
      </c>
      <c r="DM28" s="77" t="s">
        <v>149</v>
      </c>
      <c r="DN28" s="77" t="s">
        <v>180</v>
      </c>
      <c r="DO28" s="77" t="s">
        <v>158</v>
      </c>
      <c r="DP28" s="77" t="s">
        <v>158</v>
      </c>
      <c r="DQ28" s="77" t="s">
        <v>158</v>
      </c>
      <c r="DR28" s="77" t="s">
        <v>158</v>
      </c>
      <c r="DS28" s="77" t="s">
        <v>158</v>
      </c>
      <c r="DT28" s="77" t="s">
        <v>157</v>
      </c>
      <c r="DU28" s="108" t="s">
        <v>180</v>
      </c>
      <c r="DV28" s="76" t="s">
        <v>161</v>
      </c>
      <c r="DW28" s="76" t="s">
        <v>302</v>
      </c>
      <c r="DX28" s="113" t="s">
        <v>161</v>
      </c>
      <c r="DY28" s="10"/>
      <c r="DZ28" s="76" t="s">
        <v>158</v>
      </c>
      <c r="EA28" s="77" t="s">
        <v>157</v>
      </c>
      <c r="EB28" s="77" t="s">
        <v>180</v>
      </c>
      <c r="EC28" s="77" t="s">
        <v>375</v>
      </c>
      <c r="ED28" s="77" t="s">
        <v>157</v>
      </c>
      <c r="EE28" s="77" t="s">
        <v>157</v>
      </c>
      <c r="EF28" s="77" t="s">
        <v>184</v>
      </c>
      <c r="EG28" s="77">
        <v>1</v>
      </c>
      <c r="EH28" s="77">
        <v>0</v>
      </c>
      <c r="EI28" s="77">
        <v>0</v>
      </c>
      <c r="EJ28" s="77" t="s">
        <v>157</v>
      </c>
      <c r="EK28" s="77" t="s">
        <v>157</v>
      </c>
      <c r="EL28" s="77" t="s">
        <v>157</v>
      </c>
      <c r="EM28" s="77" t="s">
        <v>158</v>
      </c>
      <c r="EN28" s="77" t="s">
        <v>149</v>
      </c>
      <c r="EO28" s="77" t="s">
        <v>180</v>
      </c>
      <c r="EP28" s="77" t="s">
        <v>180</v>
      </c>
      <c r="EQ28" s="77" t="s">
        <v>157</v>
      </c>
      <c r="ER28" s="77" t="s">
        <v>158</v>
      </c>
      <c r="ES28" s="77" t="s">
        <v>157</v>
      </c>
      <c r="ET28" s="77" t="s">
        <v>157</v>
      </c>
      <c r="EU28" s="77" t="s">
        <v>157</v>
      </c>
      <c r="EV28" s="108" t="s">
        <v>157</v>
      </c>
      <c r="EW28" s="94" t="s">
        <v>161</v>
      </c>
      <c r="EX28" s="94" t="s">
        <v>161</v>
      </c>
      <c r="EY28" s="94" t="s">
        <v>161</v>
      </c>
      <c r="EZ28" s="38"/>
      <c r="FA28" s="140">
        <f t="shared" si="4"/>
        <v>1</v>
      </c>
      <c r="FB28" s="136" t="s">
        <v>1800</v>
      </c>
    </row>
    <row r="29" spans="1:158" ht="112.5" x14ac:dyDescent="0.35">
      <c r="A29" s="117"/>
      <c r="B29" s="44">
        <v>14</v>
      </c>
      <c r="C29" s="10" t="s">
        <v>138</v>
      </c>
      <c r="D29" s="10" t="s">
        <v>376</v>
      </c>
      <c r="E29" s="10" t="s">
        <v>140</v>
      </c>
      <c r="F29" s="10" t="s">
        <v>304</v>
      </c>
      <c r="G29" s="10" t="s">
        <v>142</v>
      </c>
      <c r="H29" s="10" t="s">
        <v>143</v>
      </c>
      <c r="I29" s="10" t="s">
        <v>351</v>
      </c>
      <c r="J29" s="10" t="s">
        <v>377</v>
      </c>
      <c r="K29" s="42" t="s">
        <v>378</v>
      </c>
      <c r="L29" s="29" t="s">
        <v>147</v>
      </c>
      <c r="M29" s="10">
        <v>101942.66</v>
      </c>
      <c r="N29" s="10">
        <v>112978.98</v>
      </c>
      <c r="O29" s="10" t="s">
        <v>148</v>
      </c>
      <c r="P29" s="10" t="s">
        <v>149</v>
      </c>
      <c r="Q29" s="10" t="s">
        <v>157</v>
      </c>
      <c r="R29" s="10" t="s">
        <v>150</v>
      </c>
      <c r="S29" s="10">
        <v>20</v>
      </c>
      <c r="T29" s="10">
        <v>8</v>
      </c>
      <c r="U29" s="10">
        <v>2</v>
      </c>
      <c r="V29" s="10">
        <v>2</v>
      </c>
      <c r="W29" s="10">
        <v>0</v>
      </c>
      <c r="X29" s="10">
        <f t="shared" si="2"/>
        <v>32</v>
      </c>
      <c r="Y29" s="10" t="s">
        <v>1790</v>
      </c>
      <c r="Z29" s="10">
        <v>2</v>
      </c>
      <c r="AA29" s="10" t="s">
        <v>151</v>
      </c>
      <c r="AB29" s="10" t="s">
        <v>151</v>
      </c>
      <c r="AC29" s="10" t="s">
        <v>379</v>
      </c>
      <c r="AD29" s="10" t="s">
        <v>380</v>
      </c>
      <c r="AE29" s="10" t="s">
        <v>351</v>
      </c>
      <c r="AF29" s="10" t="s">
        <v>381</v>
      </c>
      <c r="AG29" s="59" t="s">
        <v>382</v>
      </c>
      <c r="AH29" s="10" t="s">
        <v>283</v>
      </c>
      <c r="AI29" s="10" t="s">
        <v>383</v>
      </c>
      <c r="AJ29" s="10" t="s">
        <v>157</v>
      </c>
      <c r="AK29" s="10" t="s">
        <v>158</v>
      </c>
      <c r="AL29" s="10" t="s">
        <v>158</v>
      </c>
      <c r="AM29" s="10" t="s">
        <v>158</v>
      </c>
      <c r="AN29" s="10" t="s">
        <v>149</v>
      </c>
      <c r="AO29" s="10" t="s">
        <v>149</v>
      </c>
      <c r="AP29" s="10" t="s">
        <v>157</v>
      </c>
      <c r="AQ29" s="10" t="s">
        <v>158</v>
      </c>
      <c r="AR29" s="10" t="s">
        <v>233</v>
      </c>
      <c r="AS29" s="10"/>
      <c r="AT29" s="10" t="s">
        <v>160</v>
      </c>
      <c r="AU29" s="57" t="s">
        <v>157</v>
      </c>
      <c r="AV29" s="57" t="s">
        <v>158</v>
      </c>
      <c r="AW29" s="57" t="s">
        <v>161</v>
      </c>
      <c r="AX29" s="57" t="s">
        <v>162</v>
      </c>
      <c r="AY29" s="57" t="s">
        <v>157</v>
      </c>
      <c r="AZ29" s="57" t="s">
        <v>162</v>
      </c>
      <c r="BA29" s="57">
        <v>11121074</v>
      </c>
      <c r="BB29" s="57" t="s">
        <v>251</v>
      </c>
      <c r="BC29" s="57">
        <v>3120001</v>
      </c>
      <c r="BD29" s="57">
        <v>25</v>
      </c>
      <c r="BE29" s="57">
        <v>10</v>
      </c>
      <c r="BF29" s="57">
        <v>15</v>
      </c>
      <c r="BG29" s="105">
        <f t="shared" si="0"/>
        <v>0.6</v>
      </c>
      <c r="BH29" s="57">
        <v>572</v>
      </c>
      <c r="BI29" s="57" t="s">
        <v>297</v>
      </c>
      <c r="BJ29" s="155"/>
      <c r="BK29" s="57" t="s">
        <v>298</v>
      </c>
      <c r="BL29" s="10" t="s">
        <v>168</v>
      </c>
      <c r="BM29" s="10" t="s">
        <v>157</v>
      </c>
      <c r="BN29" s="10" t="s">
        <v>208</v>
      </c>
      <c r="BO29" s="10" t="s">
        <v>157</v>
      </c>
      <c r="BP29" s="10" t="s">
        <v>157</v>
      </c>
      <c r="BQ29" s="10" t="s">
        <v>157</v>
      </c>
      <c r="BR29" s="10" t="s">
        <v>158</v>
      </c>
      <c r="BS29" s="10"/>
      <c r="BT29" s="10" t="s">
        <v>172</v>
      </c>
      <c r="BU29" s="57" t="s">
        <v>384</v>
      </c>
      <c r="BV29" s="57" t="s">
        <v>385</v>
      </c>
      <c r="BW29" s="57" t="s">
        <v>386</v>
      </c>
      <c r="BX29" s="57" t="s">
        <v>387</v>
      </c>
      <c r="BY29" s="141">
        <v>3000003</v>
      </c>
      <c r="BZ29" s="10">
        <v>123</v>
      </c>
      <c r="CA29" s="10">
        <v>35</v>
      </c>
      <c r="CB29" s="10">
        <v>88</v>
      </c>
      <c r="CC29" s="107">
        <f t="shared" si="3"/>
        <v>0.71544715447154472</v>
      </c>
      <c r="CD29" s="171">
        <v>134.30879999999999</v>
      </c>
      <c r="CE29" s="110" t="s">
        <v>1804</v>
      </c>
      <c r="CF29" s="10" t="s">
        <v>1807</v>
      </c>
      <c r="CG29" s="151"/>
      <c r="CH29" s="10"/>
      <c r="CI29" s="57" t="s">
        <v>157</v>
      </c>
      <c r="CJ29" s="57" t="s">
        <v>157</v>
      </c>
      <c r="CK29" s="57" t="s">
        <v>157</v>
      </c>
      <c r="CL29" s="57" t="s">
        <v>157</v>
      </c>
      <c r="CM29" s="57" t="s">
        <v>157</v>
      </c>
      <c r="CN29" s="57" t="s">
        <v>157</v>
      </c>
      <c r="CO29" s="57" t="s">
        <v>157</v>
      </c>
      <c r="CP29" s="46"/>
      <c r="CQ29" s="10">
        <v>0</v>
      </c>
      <c r="CR29" s="10">
        <v>0</v>
      </c>
      <c r="CS29" s="10">
        <v>0</v>
      </c>
      <c r="CT29" s="10">
        <v>0</v>
      </c>
      <c r="CU29" s="10">
        <v>0</v>
      </c>
      <c r="CV29" s="10">
        <v>0</v>
      </c>
      <c r="CW29" s="10">
        <v>0</v>
      </c>
      <c r="CX29" s="10">
        <v>0</v>
      </c>
      <c r="CY29" s="10">
        <v>0</v>
      </c>
      <c r="CZ29" s="10">
        <v>0</v>
      </c>
      <c r="DA29" s="10">
        <v>0</v>
      </c>
      <c r="DB29" s="10"/>
      <c r="DC29" s="10" t="s">
        <v>158</v>
      </c>
      <c r="DD29" s="10"/>
      <c r="DE29" s="91" t="s">
        <v>161</v>
      </c>
      <c r="DF29" s="178">
        <f t="shared" si="1"/>
        <v>1.5042585599999998E-2</v>
      </c>
      <c r="DG29" s="177" t="s">
        <v>161</v>
      </c>
      <c r="DH29" s="10" t="s">
        <v>151</v>
      </c>
      <c r="DI29" s="10" t="s">
        <v>157</v>
      </c>
      <c r="DJ29" s="10" t="s">
        <v>388</v>
      </c>
      <c r="DK29" s="97" t="s">
        <v>149</v>
      </c>
      <c r="DL29" s="77" t="s">
        <v>149</v>
      </c>
      <c r="DM29" s="77" t="s">
        <v>149</v>
      </c>
      <c r="DN29" s="77" t="s">
        <v>180</v>
      </c>
      <c r="DO29" s="77" t="s">
        <v>158</v>
      </c>
      <c r="DP29" s="77" t="s">
        <v>158</v>
      </c>
      <c r="DQ29" s="77" t="s">
        <v>158</v>
      </c>
      <c r="DR29" s="77" t="s">
        <v>158</v>
      </c>
      <c r="DS29" s="77" t="s">
        <v>158</v>
      </c>
      <c r="DT29" s="77" t="s">
        <v>157</v>
      </c>
      <c r="DU29" s="108" t="s">
        <v>180</v>
      </c>
      <c r="DV29" s="176">
        <v>484</v>
      </c>
      <c r="DW29" s="76" t="s">
        <v>302</v>
      </c>
      <c r="DX29" s="137">
        <f>(44.28/DV29)</f>
        <v>9.148760330578512E-2</v>
      </c>
      <c r="DY29" s="10"/>
      <c r="DZ29" s="76" t="s">
        <v>149</v>
      </c>
      <c r="EA29" s="77" t="s">
        <v>158</v>
      </c>
      <c r="EB29" s="77" t="s">
        <v>180</v>
      </c>
      <c r="EC29" s="81">
        <v>70046263</v>
      </c>
      <c r="ED29" s="77" t="s">
        <v>362</v>
      </c>
      <c r="EE29" s="77" t="s">
        <v>289</v>
      </c>
      <c r="EF29" s="77" t="s">
        <v>184</v>
      </c>
      <c r="EG29" s="77">
        <v>5</v>
      </c>
      <c r="EH29" s="77">
        <v>2</v>
      </c>
      <c r="EI29" s="77">
        <v>2</v>
      </c>
      <c r="EJ29" s="77" t="s">
        <v>216</v>
      </c>
      <c r="EK29" s="77" t="s">
        <v>157</v>
      </c>
      <c r="EL29" s="77" t="s">
        <v>157</v>
      </c>
      <c r="EM29" s="77" t="s">
        <v>158</v>
      </c>
      <c r="EN29" s="77" t="s">
        <v>149</v>
      </c>
      <c r="EO29" s="77" t="s">
        <v>180</v>
      </c>
      <c r="EP29" s="77" t="s">
        <v>180</v>
      </c>
      <c r="EQ29" s="77" t="s">
        <v>157</v>
      </c>
      <c r="ER29" s="77" t="s">
        <v>158</v>
      </c>
      <c r="ES29" s="77" t="s">
        <v>157</v>
      </c>
      <c r="ET29" s="77" t="s">
        <v>157</v>
      </c>
      <c r="EU29" s="77" t="s">
        <v>157</v>
      </c>
      <c r="EV29" s="108" t="s">
        <v>157</v>
      </c>
      <c r="EW29" s="94" t="s">
        <v>161</v>
      </c>
      <c r="EX29" s="94" t="s">
        <v>161</v>
      </c>
      <c r="EY29" s="94" t="s">
        <v>161</v>
      </c>
      <c r="EZ29" s="38"/>
      <c r="FA29" s="140">
        <f t="shared" si="4"/>
        <v>1</v>
      </c>
      <c r="FB29" s="136" t="s">
        <v>1800</v>
      </c>
    </row>
    <row r="30" spans="1:158" ht="137.5" x14ac:dyDescent="0.35">
      <c r="A30" s="117"/>
      <c r="B30" s="44">
        <v>15</v>
      </c>
      <c r="C30" s="10" t="s">
        <v>138</v>
      </c>
      <c r="D30" s="10" t="s">
        <v>389</v>
      </c>
      <c r="E30" s="10" t="s">
        <v>390</v>
      </c>
      <c r="F30" s="10" t="s">
        <v>141</v>
      </c>
      <c r="G30" s="10" t="s">
        <v>142</v>
      </c>
      <c r="H30" s="10" t="s">
        <v>143</v>
      </c>
      <c r="I30" s="10" t="s">
        <v>257</v>
      </c>
      <c r="J30" s="10" t="s">
        <v>1779</v>
      </c>
      <c r="K30" s="42" t="s">
        <v>1781</v>
      </c>
      <c r="L30" s="29" t="s">
        <v>147</v>
      </c>
      <c r="M30" s="10">
        <v>93279.72</v>
      </c>
      <c r="N30" s="10">
        <v>108211.44</v>
      </c>
      <c r="O30" s="10" t="s">
        <v>148</v>
      </c>
      <c r="P30" s="91" t="s">
        <v>1782</v>
      </c>
      <c r="Q30" s="19" t="s">
        <v>157</v>
      </c>
      <c r="R30" s="10" t="s">
        <v>464</v>
      </c>
      <c r="S30" s="10">
        <v>0</v>
      </c>
      <c r="T30" s="10">
        <v>0</v>
      </c>
      <c r="U30" s="10">
        <v>2</v>
      </c>
      <c r="V30" s="10">
        <v>0</v>
      </c>
      <c r="W30" s="10">
        <v>0</v>
      </c>
      <c r="X30" s="10">
        <f t="shared" si="2"/>
        <v>2</v>
      </c>
      <c r="Y30" s="10" t="s">
        <v>1798</v>
      </c>
      <c r="Z30" s="10">
        <v>1</v>
      </c>
      <c r="AA30" s="10" t="s">
        <v>151</v>
      </c>
      <c r="AB30" s="10" t="s">
        <v>151</v>
      </c>
      <c r="AC30" s="10" t="s">
        <v>1783</v>
      </c>
      <c r="AD30" s="42" t="s">
        <v>1780</v>
      </c>
      <c r="AE30" s="10" t="s">
        <v>257</v>
      </c>
      <c r="AF30" s="10" t="s">
        <v>1784</v>
      </c>
      <c r="AG30" s="133" t="s">
        <v>1785</v>
      </c>
      <c r="AH30" s="10" t="s">
        <v>151</v>
      </c>
      <c r="AI30" s="10" t="s">
        <v>151</v>
      </c>
      <c r="AJ30" s="10" t="s">
        <v>157</v>
      </c>
      <c r="AK30" s="10" t="s">
        <v>158</v>
      </c>
      <c r="AL30" s="10" t="s">
        <v>158</v>
      </c>
      <c r="AM30" s="10" t="s">
        <v>158</v>
      </c>
      <c r="AN30" s="10" t="s">
        <v>149</v>
      </c>
      <c r="AO30" s="10" t="s">
        <v>149</v>
      </c>
      <c r="AP30" s="10" t="s">
        <v>157</v>
      </c>
      <c r="AQ30" s="10" t="s">
        <v>158</v>
      </c>
      <c r="AR30" s="10" t="s">
        <v>157</v>
      </c>
      <c r="AS30" s="10"/>
      <c r="AT30" s="10" t="s">
        <v>160</v>
      </c>
      <c r="AU30" s="57" t="s">
        <v>157</v>
      </c>
      <c r="AV30" s="57" t="s">
        <v>158</v>
      </c>
      <c r="AW30" s="57" t="s">
        <v>161</v>
      </c>
      <c r="AX30" s="57" t="s">
        <v>162</v>
      </c>
      <c r="AY30" s="57" t="s">
        <v>157</v>
      </c>
      <c r="AZ30" s="57" t="s">
        <v>162</v>
      </c>
      <c r="BA30" s="57">
        <v>12471545</v>
      </c>
      <c r="BB30" s="57" t="s">
        <v>251</v>
      </c>
      <c r="BC30" s="57">
        <v>3421005</v>
      </c>
      <c r="BD30" s="57">
        <v>7</v>
      </c>
      <c r="BE30" s="57">
        <v>0</v>
      </c>
      <c r="BF30" s="57">
        <v>7</v>
      </c>
      <c r="BG30" s="134">
        <f t="shared" si="0"/>
        <v>1</v>
      </c>
      <c r="BH30" s="57">
        <v>1237</v>
      </c>
      <c r="BI30" s="57" t="s">
        <v>297</v>
      </c>
      <c r="BJ30" s="155"/>
      <c r="BK30" s="57" t="s">
        <v>298</v>
      </c>
      <c r="BL30" s="10"/>
      <c r="BM30" s="10" t="s">
        <v>157</v>
      </c>
      <c r="BN30" s="10"/>
      <c r="BO30" s="10"/>
      <c r="BP30" s="10"/>
      <c r="BQ30" s="10"/>
      <c r="BR30" s="10"/>
      <c r="BS30" s="10"/>
      <c r="BT30" s="10" t="s">
        <v>172</v>
      </c>
      <c r="BU30" s="10" t="s">
        <v>373</v>
      </c>
      <c r="BV30" s="10" t="s">
        <v>373</v>
      </c>
      <c r="BW30" s="10" t="s">
        <v>373</v>
      </c>
      <c r="BX30" s="10" t="s">
        <v>373</v>
      </c>
      <c r="BY30" s="10" t="s">
        <v>373</v>
      </c>
      <c r="BZ30" s="10" t="s">
        <v>373</v>
      </c>
      <c r="CA30" s="10" t="s">
        <v>373</v>
      </c>
      <c r="CB30" s="10" t="s">
        <v>373</v>
      </c>
      <c r="CC30" s="135" t="e">
        <f t="shared" si="3"/>
        <v>#VALUE!</v>
      </c>
      <c r="CD30" s="171" t="s">
        <v>161</v>
      </c>
      <c r="CE30" s="110" t="s">
        <v>1804</v>
      </c>
      <c r="CF30" s="10" t="s">
        <v>1807</v>
      </c>
      <c r="CG30" s="151"/>
      <c r="CH30" s="10"/>
      <c r="CI30" s="57" t="s">
        <v>157</v>
      </c>
      <c r="CJ30" s="57" t="s">
        <v>157</v>
      </c>
      <c r="CK30" s="57" t="s">
        <v>157</v>
      </c>
      <c r="CL30" s="57" t="s">
        <v>157</v>
      </c>
      <c r="CM30" s="57" t="s">
        <v>157</v>
      </c>
      <c r="CN30" s="57" t="s">
        <v>157</v>
      </c>
      <c r="CO30" s="57" t="s">
        <v>157</v>
      </c>
      <c r="CP30" s="46"/>
      <c r="CQ30" s="10"/>
      <c r="CR30" s="10">
        <v>0</v>
      </c>
      <c r="CS30" s="10"/>
      <c r="CT30" s="10">
        <v>0</v>
      </c>
      <c r="CU30" s="10"/>
      <c r="CV30" s="10">
        <v>0</v>
      </c>
      <c r="CW30" s="10"/>
      <c r="CX30" s="10">
        <v>0</v>
      </c>
      <c r="CY30" s="10"/>
      <c r="CZ30" s="10">
        <v>0</v>
      </c>
      <c r="DA30" s="10"/>
      <c r="DB30" s="10"/>
      <c r="DC30" s="10" t="s">
        <v>158</v>
      </c>
      <c r="DD30" s="10"/>
      <c r="DE30" s="91" t="s">
        <v>161</v>
      </c>
      <c r="DF30" s="178" t="e">
        <f t="shared" si="1"/>
        <v>#VALUE!</v>
      </c>
      <c r="DG30" s="177" t="s">
        <v>161</v>
      </c>
      <c r="DH30" s="10" t="s">
        <v>151</v>
      </c>
      <c r="DI30" s="10" t="s">
        <v>157</v>
      </c>
      <c r="DJ30" s="10" t="s">
        <v>391</v>
      </c>
      <c r="DK30" s="97" t="s">
        <v>149</v>
      </c>
      <c r="DL30" s="77" t="s">
        <v>149</v>
      </c>
      <c r="DM30" s="77" t="s">
        <v>149</v>
      </c>
      <c r="DN30" s="77" t="s">
        <v>180</v>
      </c>
      <c r="DO30" s="77" t="s">
        <v>158</v>
      </c>
      <c r="DP30" s="77" t="s">
        <v>158</v>
      </c>
      <c r="DQ30" s="77" t="s">
        <v>158</v>
      </c>
      <c r="DR30" s="77" t="s">
        <v>158</v>
      </c>
      <c r="DS30" s="77" t="s">
        <v>158</v>
      </c>
      <c r="DT30" s="77" t="s">
        <v>157</v>
      </c>
      <c r="DU30" s="108" t="s">
        <v>180</v>
      </c>
      <c r="DV30" s="76" t="s">
        <v>161</v>
      </c>
      <c r="DW30" s="76" t="s">
        <v>302</v>
      </c>
      <c r="DX30" s="113" t="s">
        <v>161</v>
      </c>
      <c r="DY30" s="10"/>
      <c r="DZ30" s="76" t="s">
        <v>158</v>
      </c>
      <c r="EA30" s="77" t="s">
        <v>157</v>
      </c>
      <c r="EB30" s="77" t="s">
        <v>180</v>
      </c>
      <c r="EC30" s="208" t="s">
        <v>151</v>
      </c>
      <c r="ED30" s="208"/>
      <c r="EE30" s="209"/>
      <c r="EF30" s="77" t="s">
        <v>184</v>
      </c>
      <c r="EG30" s="77">
        <v>0</v>
      </c>
      <c r="EH30" s="77">
        <v>0</v>
      </c>
      <c r="EI30" s="77">
        <v>0</v>
      </c>
      <c r="EJ30" s="77" t="s">
        <v>157</v>
      </c>
      <c r="EK30" s="77" t="s">
        <v>157</v>
      </c>
      <c r="EL30" s="77" t="s">
        <v>157</v>
      </c>
      <c r="EM30" s="77" t="s">
        <v>158</v>
      </c>
      <c r="EN30" s="77" t="s">
        <v>149</v>
      </c>
      <c r="EO30" s="77" t="s">
        <v>180</v>
      </c>
      <c r="EP30" s="77" t="s">
        <v>180</v>
      </c>
      <c r="EQ30" s="77" t="s">
        <v>157</v>
      </c>
      <c r="ER30" s="77" t="s">
        <v>158</v>
      </c>
      <c r="ES30" s="77" t="s">
        <v>157</v>
      </c>
      <c r="ET30" s="77" t="s">
        <v>157</v>
      </c>
      <c r="EU30" s="77" t="s">
        <v>157</v>
      </c>
      <c r="EV30" s="108" t="s">
        <v>157</v>
      </c>
      <c r="EW30" s="94" t="s">
        <v>161</v>
      </c>
      <c r="EX30" s="94" t="s">
        <v>161</v>
      </c>
      <c r="EY30" s="94" t="s">
        <v>161</v>
      </c>
      <c r="EZ30" s="38"/>
      <c r="FA30" s="140" t="e">
        <f t="shared" si="4"/>
        <v>#DIV/0!</v>
      </c>
      <c r="FB30" s="136" t="s">
        <v>1800</v>
      </c>
    </row>
    <row r="31" spans="1:158" ht="112.5" x14ac:dyDescent="0.35">
      <c r="A31" s="117"/>
      <c r="B31" s="44">
        <v>16</v>
      </c>
      <c r="C31" s="10" t="s">
        <v>138</v>
      </c>
      <c r="D31" s="10" t="s">
        <v>1786</v>
      </c>
      <c r="E31" s="10" t="s">
        <v>390</v>
      </c>
      <c r="F31" s="10" t="s">
        <v>304</v>
      </c>
      <c r="G31" s="10" t="s">
        <v>142</v>
      </c>
      <c r="H31" s="10" t="s">
        <v>143</v>
      </c>
      <c r="I31" s="10" t="s">
        <v>392</v>
      </c>
      <c r="J31" s="10" t="s">
        <v>393</v>
      </c>
      <c r="K31" s="10" t="s">
        <v>394</v>
      </c>
      <c r="L31" s="29" t="s">
        <v>147</v>
      </c>
      <c r="M31" s="10">
        <v>92902.55</v>
      </c>
      <c r="N31" s="10">
        <v>101874.63</v>
      </c>
      <c r="O31" s="10" t="s">
        <v>148</v>
      </c>
      <c r="P31" s="10" t="s">
        <v>149</v>
      </c>
      <c r="Q31" s="10" t="s">
        <v>151</v>
      </c>
      <c r="R31" s="10" t="s">
        <v>151</v>
      </c>
      <c r="S31" s="10">
        <v>4</v>
      </c>
      <c r="T31" s="10">
        <v>3</v>
      </c>
      <c r="U31" s="10">
        <v>0</v>
      </c>
      <c r="V31" s="10">
        <v>3</v>
      </c>
      <c r="W31" s="10">
        <v>0</v>
      </c>
      <c r="X31" s="10">
        <f t="shared" si="2"/>
        <v>10</v>
      </c>
      <c r="Y31" s="10" t="s">
        <v>1790</v>
      </c>
      <c r="Z31" s="10">
        <v>1</v>
      </c>
      <c r="AA31" s="10" t="s">
        <v>151</v>
      </c>
      <c r="AB31" s="10" t="s">
        <v>151</v>
      </c>
      <c r="AC31" s="10" t="s">
        <v>395</v>
      </c>
      <c r="AD31" s="10" t="s">
        <v>396</v>
      </c>
      <c r="AE31" s="10" t="s">
        <v>392</v>
      </c>
      <c r="AF31" s="10" t="s">
        <v>397</v>
      </c>
      <c r="AG31" s="133" t="s">
        <v>398</v>
      </c>
      <c r="AH31" s="10" t="s">
        <v>399</v>
      </c>
      <c r="AI31" s="10" t="s">
        <v>400</v>
      </c>
      <c r="AJ31" s="10" t="s">
        <v>157</v>
      </c>
      <c r="AK31" s="10" t="s">
        <v>158</v>
      </c>
      <c r="AL31" s="10" t="s">
        <v>158</v>
      </c>
      <c r="AM31" s="10" t="s">
        <v>158</v>
      </c>
      <c r="AN31" s="10" t="s">
        <v>149</v>
      </c>
      <c r="AO31" s="10" t="s">
        <v>149</v>
      </c>
      <c r="AP31" s="10" t="s">
        <v>157</v>
      </c>
      <c r="AQ31" s="10" t="s">
        <v>158</v>
      </c>
      <c r="AR31" s="10" t="s">
        <v>157</v>
      </c>
      <c r="AS31" s="10"/>
      <c r="AT31" s="10" t="s">
        <v>160</v>
      </c>
      <c r="AU31" s="57" t="s">
        <v>157</v>
      </c>
      <c r="AV31" s="57" t="s">
        <v>158</v>
      </c>
      <c r="AW31" s="57" t="s">
        <v>161</v>
      </c>
      <c r="AX31" s="57" t="s">
        <v>162</v>
      </c>
      <c r="AY31" s="57" t="s">
        <v>157</v>
      </c>
      <c r="AZ31" s="57" t="s">
        <v>162</v>
      </c>
      <c r="BA31" s="57">
        <v>10890041</v>
      </c>
      <c r="BB31" s="57" t="s">
        <v>251</v>
      </c>
      <c r="BC31" s="57">
        <v>2520001</v>
      </c>
      <c r="BD31" s="57" t="s">
        <v>161</v>
      </c>
      <c r="BE31" s="57" t="s">
        <v>161</v>
      </c>
      <c r="BF31" s="57" t="s">
        <v>161</v>
      </c>
      <c r="BG31" s="134" t="e">
        <f t="shared" si="0"/>
        <v>#VALUE!</v>
      </c>
      <c r="BH31" s="57">
        <v>68</v>
      </c>
      <c r="BI31" s="57" t="s">
        <v>401</v>
      </c>
      <c r="BJ31" s="155"/>
      <c r="BK31" s="57" t="s">
        <v>180</v>
      </c>
      <c r="BL31" s="10"/>
      <c r="BM31" s="10" t="s">
        <v>157</v>
      </c>
      <c r="BN31" s="10"/>
      <c r="BO31" s="10"/>
      <c r="BP31" s="10"/>
      <c r="BQ31" s="10"/>
      <c r="BR31" s="10"/>
      <c r="BS31" s="10"/>
      <c r="BT31" s="10" t="s">
        <v>172</v>
      </c>
      <c r="BU31" s="10" t="s">
        <v>373</v>
      </c>
      <c r="BV31" s="10" t="s">
        <v>373</v>
      </c>
      <c r="BW31" s="10" t="s">
        <v>373</v>
      </c>
      <c r="BX31" s="10" t="s">
        <v>373</v>
      </c>
      <c r="BY31" s="10" t="s">
        <v>373</v>
      </c>
      <c r="BZ31" s="10" t="s">
        <v>373</v>
      </c>
      <c r="CA31" s="10" t="s">
        <v>373</v>
      </c>
      <c r="CB31" s="10" t="s">
        <v>373</v>
      </c>
      <c r="CC31" s="135" t="e">
        <f t="shared" si="3"/>
        <v>#VALUE!</v>
      </c>
      <c r="CD31" s="171" t="s">
        <v>161</v>
      </c>
      <c r="CE31" s="110" t="s">
        <v>1804</v>
      </c>
      <c r="CF31" s="10" t="s">
        <v>1807</v>
      </c>
      <c r="CG31" s="151"/>
      <c r="CH31" s="10"/>
      <c r="CI31" s="57" t="s">
        <v>157</v>
      </c>
      <c r="CJ31" s="57" t="s">
        <v>157</v>
      </c>
      <c r="CK31" s="57" t="s">
        <v>157</v>
      </c>
      <c r="CL31" s="57" t="s">
        <v>157</v>
      </c>
      <c r="CM31" s="57" t="s">
        <v>157</v>
      </c>
      <c r="CN31" s="57" t="s">
        <v>157</v>
      </c>
      <c r="CO31" s="57" t="s">
        <v>157</v>
      </c>
      <c r="CP31" s="46"/>
      <c r="CQ31" s="10"/>
      <c r="CR31" s="10">
        <v>0</v>
      </c>
      <c r="CS31" s="10"/>
      <c r="CT31" s="10">
        <v>0</v>
      </c>
      <c r="CU31" s="10"/>
      <c r="CV31" s="10">
        <v>0</v>
      </c>
      <c r="CW31" s="10"/>
      <c r="CX31" s="10">
        <v>0</v>
      </c>
      <c r="CY31" s="10"/>
      <c r="CZ31" s="10">
        <v>0</v>
      </c>
      <c r="DA31" s="10"/>
      <c r="DB31" s="10"/>
      <c r="DC31" s="10" t="s">
        <v>158</v>
      </c>
      <c r="DD31" s="10"/>
      <c r="DE31" s="91" t="s">
        <v>161</v>
      </c>
      <c r="DF31" s="56"/>
      <c r="DG31" s="177" t="s">
        <v>161</v>
      </c>
      <c r="DH31" s="10" t="s">
        <v>151</v>
      </c>
      <c r="DI31" s="10" t="s">
        <v>157</v>
      </c>
      <c r="DJ31" s="10" t="s">
        <v>402</v>
      </c>
      <c r="DK31" s="97" t="s">
        <v>149</v>
      </c>
      <c r="DL31" s="77" t="s">
        <v>149</v>
      </c>
      <c r="DM31" s="77" t="s">
        <v>149</v>
      </c>
      <c r="DN31" s="77" t="s">
        <v>180</v>
      </c>
      <c r="DO31" s="77" t="s">
        <v>158</v>
      </c>
      <c r="DP31" s="77" t="s">
        <v>158</v>
      </c>
      <c r="DQ31" s="77" t="s">
        <v>158</v>
      </c>
      <c r="DR31" s="77" t="s">
        <v>158</v>
      </c>
      <c r="DS31" s="77" t="s">
        <v>158</v>
      </c>
      <c r="DT31" s="77" t="s">
        <v>157</v>
      </c>
      <c r="DU31" s="108" t="s">
        <v>180</v>
      </c>
      <c r="DV31" s="76" t="s">
        <v>161</v>
      </c>
      <c r="DW31" s="76" t="s">
        <v>302</v>
      </c>
      <c r="DX31" s="113" t="s">
        <v>161</v>
      </c>
      <c r="DY31" s="10"/>
      <c r="DZ31" s="76" t="s">
        <v>158</v>
      </c>
      <c r="EA31" s="77" t="s">
        <v>157</v>
      </c>
      <c r="EB31" s="77" t="s">
        <v>180</v>
      </c>
      <c r="EC31" s="77" t="s">
        <v>375</v>
      </c>
      <c r="ED31" s="77" t="s">
        <v>157</v>
      </c>
      <c r="EE31" s="77" t="s">
        <v>157</v>
      </c>
      <c r="EF31" s="77" t="s">
        <v>184</v>
      </c>
      <c r="EG31" s="77">
        <v>0</v>
      </c>
      <c r="EH31" s="77">
        <v>0</v>
      </c>
      <c r="EI31" s="77">
        <v>0</v>
      </c>
      <c r="EJ31" s="77" t="s">
        <v>157</v>
      </c>
      <c r="EK31" s="77" t="s">
        <v>157</v>
      </c>
      <c r="EL31" s="77" t="s">
        <v>157</v>
      </c>
      <c r="EM31" s="77" t="s">
        <v>158</v>
      </c>
      <c r="EN31" s="77" t="s">
        <v>149</v>
      </c>
      <c r="EO31" s="77" t="s">
        <v>180</v>
      </c>
      <c r="EP31" s="77" t="s">
        <v>180</v>
      </c>
      <c r="EQ31" s="77" t="s">
        <v>157</v>
      </c>
      <c r="ER31" s="77" t="s">
        <v>158</v>
      </c>
      <c r="ES31" s="77" t="s">
        <v>157</v>
      </c>
      <c r="ET31" s="77" t="s">
        <v>157</v>
      </c>
      <c r="EU31" s="77" t="s">
        <v>157</v>
      </c>
      <c r="EV31" s="108" t="s">
        <v>157</v>
      </c>
      <c r="EW31" s="94" t="s">
        <v>161</v>
      </c>
      <c r="EX31" s="94" t="s">
        <v>161</v>
      </c>
      <c r="EY31" s="94" t="s">
        <v>161</v>
      </c>
      <c r="EZ31" s="38"/>
      <c r="FA31" s="140">
        <f t="shared" si="4"/>
        <v>1</v>
      </c>
      <c r="FB31" s="136" t="s">
        <v>1800</v>
      </c>
    </row>
    <row r="32" spans="1:158" ht="112.5" x14ac:dyDescent="0.35">
      <c r="A32" s="117"/>
      <c r="B32" s="44">
        <v>17</v>
      </c>
      <c r="C32" s="10" t="s">
        <v>138</v>
      </c>
      <c r="D32" s="10" t="s">
        <v>403</v>
      </c>
      <c r="E32" s="10" t="s">
        <v>140</v>
      </c>
      <c r="F32" s="10" t="s">
        <v>141</v>
      </c>
      <c r="G32" s="10" t="s">
        <v>142</v>
      </c>
      <c r="H32" s="10" t="s">
        <v>143</v>
      </c>
      <c r="I32" s="91" t="s">
        <v>1341</v>
      </c>
      <c r="J32" s="10" t="s">
        <v>1771</v>
      </c>
      <c r="K32" s="10" t="s">
        <v>1772</v>
      </c>
      <c r="L32" s="10">
        <v>98391.74</v>
      </c>
      <c r="M32" s="10">
        <v>102988.83</v>
      </c>
      <c r="N32" s="10" t="s">
        <v>148</v>
      </c>
      <c r="O32" s="91" t="s">
        <v>1773</v>
      </c>
      <c r="P32" s="19" t="s">
        <v>1774</v>
      </c>
      <c r="Q32" s="10" t="s">
        <v>151</v>
      </c>
      <c r="R32" s="10" t="s">
        <v>151</v>
      </c>
      <c r="S32" s="10">
        <v>0</v>
      </c>
      <c r="T32" s="10">
        <v>0</v>
      </c>
      <c r="U32" s="10">
        <v>0</v>
      </c>
      <c r="V32" s="10">
        <v>0</v>
      </c>
      <c r="W32" s="10">
        <v>0</v>
      </c>
      <c r="X32" s="10">
        <v>0</v>
      </c>
      <c r="Y32" s="10" t="s">
        <v>1791</v>
      </c>
      <c r="Z32" s="10">
        <v>1</v>
      </c>
      <c r="AA32" s="10" t="s">
        <v>151</v>
      </c>
      <c r="AB32" s="10" t="s">
        <v>151</v>
      </c>
      <c r="AC32" s="10" t="s">
        <v>1775</v>
      </c>
      <c r="AD32" s="10" t="s">
        <v>1772</v>
      </c>
      <c r="AE32" s="10" t="s">
        <v>276</v>
      </c>
      <c r="AF32" s="10" t="s">
        <v>1776</v>
      </c>
      <c r="AG32" s="139" t="s">
        <v>282</v>
      </c>
      <c r="AH32" s="10" t="s">
        <v>1777</v>
      </c>
      <c r="AI32" s="10" t="s">
        <v>1778</v>
      </c>
      <c r="AJ32" s="10" t="s">
        <v>157</v>
      </c>
      <c r="AK32" s="10" t="s">
        <v>158</v>
      </c>
      <c r="AL32" s="10" t="s">
        <v>158</v>
      </c>
      <c r="AM32" s="10" t="s">
        <v>158</v>
      </c>
      <c r="AN32" s="10" t="s">
        <v>158</v>
      </c>
      <c r="AO32" s="10" t="s">
        <v>149</v>
      </c>
      <c r="AP32" s="10" t="s">
        <v>157</v>
      </c>
      <c r="AQ32" s="10" t="s">
        <v>158</v>
      </c>
      <c r="AR32" s="10" t="s">
        <v>157</v>
      </c>
      <c r="AS32" s="10"/>
      <c r="AT32" s="10" t="s">
        <v>160</v>
      </c>
      <c r="AU32" s="57" t="s">
        <v>157</v>
      </c>
      <c r="AV32" s="57" t="s">
        <v>158</v>
      </c>
      <c r="AW32" s="57" t="s">
        <v>161</v>
      </c>
      <c r="AX32" s="57" t="s">
        <v>162</v>
      </c>
      <c r="AY32" s="57" t="s">
        <v>157</v>
      </c>
      <c r="AZ32" s="57" t="s">
        <v>162</v>
      </c>
      <c r="BA32" s="57">
        <v>10107055</v>
      </c>
      <c r="BB32" s="57" t="s">
        <v>175</v>
      </c>
      <c r="BC32" s="57" t="s">
        <v>161</v>
      </c>
      <c r="BD32" s="57" t="s">
        <v>161</v>
      </c>
      <c r="BE32" s="57" t="s">
        <v>161</v>
      </c>
      <c r="BF32" s="57" t="s">
        <v>161</v>
      </c>
      <c r="BG32" s="134" t="e">
        <f t="shared" si="0"/>
        <v>#VALUE!</v>
      </c>
      <c r="BH32" s="57">
        <v>0</v>
      </c>
      <c r="BI32" s="57" t="s">
        <v>401</v>
      </c>
      <c r="BJ32" s="155"/>
      <c r="BK32" s="57" t="s">
        <v>180</v>
      </c>
      <c r="BL32" s="10" t="s">
        <v>168</v>
      </c>
      <c r="BM32" s="10" t="s">
        <v>157</v>
      </c>
      <c r="BN32" s="10" t="s">
        <v>208</v>
      </c>
      <c r="BO32" s="10" t="s">
        <v>157</v>
      </c>
      <c r="BP32" s="10" t="s">
        <v>157</v>
      </c>
      <c r="BQ32" s="10" t="s">
        <v>157</v>
      </c>
      <c r="BR32" s="10" t="s">
        <v>158</v>
      </c>
      <c r="BS32" s="10"/>
      <c r="BT32" s="10" t="s">
        <v>172</v>
      </c>
      <c r="BU32" s="10" t="s">
        <v>373</v>
      </c>
      <c r="BV32" s="10" t="s">
        <v>373</v>
      </c>
      <c r="BW32" s="10" t="s">
        <v>373</v>
      </c>
      <c r="BX32" s="10" t="s">
        <v>373</v>
      </c>
      <c r="BY32" s="10" t="s">
        <v>373</v>
      </c>
      <c r="BZ32" s="10" t="s">
        <v>373</v>
      </c>
      <c r="CA32" s="10" t="s">
        <v>373</v>
      </c>
      <c r="CB32" s="10" t="s">
        <v>373</v>
      </c>
      <c r="CC32" s="135" t="e">
        <f t="shared" si="3"/>
        <v>#VALUE!</v>
      </c>
      <c r="CD32" s="171" t="s">
        <v>161</v>
      </c>
      <c r="CE32" s="110" t="s">
        <v>1804</v>
      </c>
      <c r="CF32" s="10" t="s">
        <v>1807</v>
      </c>
      <c r="CG32" s="151"/>
      <c r="CH32" s="10"/>
      <c r="CI32" s="57" t="s">
        <v>157</v>
      </c>
      <c r="CJ32" s="57" t="s">
        <v>157</v>
      </c>
      <c r="CK32" s="57" t="s">
        <v>157</v>
      </c>
      <c r="CL32" s="57" t="s">
        <v>157</v>
      </c>
      <c r="CM32" s="57" t="s">
        <v>157</v>
      </c>
      <c r="CN32" s="57" t="s">
        <v>157</v>
      </c>
      <c r="CO32" s="57" t="s">
        <v>157</v>
      </c>
      <c r="CP32" s="46"/>
      <c r="CQ32" s="10"/>
      <c r="CR32" s="10">
        <v>0</v>
      </c>
      <c r="CS32" s="10"/>
      <c r="CT32" s="10">
        <v>0</v>
      </c>
      <c r="CU32" s="10"/>
      <c r="CV32" s="10">
        <v>0</v>
      </c>
      <c r="CW32" s="10"/>
      <c r="CX32" s="10">
        <v>0</v>
      </c>
      <c r="CY32" s="10"/>
      <c r="CZ32" s="10">
        <v>0</v>
      </c>
      <c r="DA32" s="10"/>
      <c r="DB32" s="10"/>
      <c r="DC32" s="10" t="s">
        <v>158</v>
      </c>
      <c r="DD32" s="10"/>
      <c r="DE32" s="91" t="s">
        <v>161</v>
      </c>
      <c r="DF32" s="56"/>
      <c r="DG32" s="177" t="s">
        <v>161</v>
      </c>
      <c r="DH32" s="10" t="s">
        <v>151</v>
      </c>
      <c r="DI32" s="10" t="s">
        <v>157</v>
      </c>
      <c r="DJ32" s="10" t="s">
        <v>406</v>
      </c>
      <c r="DK32" s="97" t="s">
        <v>149</v>
      </c>
      <c r="DL32" s="77" t="s">
        <v>149</v>
      </c>
      <c r="DM32" s="77" t="s">
        <v>149</v>
      </c>
      <c r="DN32" s="77" t="s">
        <v>180</v>
      </c>
      <c r="DO32" s="77" t="s">
        <v>158</v>
      </c>
      <c r="DP32" s="77" t="s">
        <v>158</v>
      </c>
      <c r="DQ32" s="77" t="s">
        <v>158</v>
      </c>
      <c r="DR32" s="77" t="s">
        <v>158</v>
      </c>
      <c r="DS32" s="77" t="s">
        <v>158</v>
      </c>
      <c r="DT32" s="77" t="s">
        <v>157</v>
      </c>
      <c r="DU32" s="108" t="s">
        <v>180</v>
      </c>
      <c r="DV32" s="76" t="s">
        <v>161</v>
      </c>
      <c r="DW32" s="76" t="s">
        <v>302</v>
      </c>
      <c r="DX32" s="113" t="s">
        <v>161</v>
      </c>
      <c r="DY32" s="10"/>
      <c r="DZ32" s="76" t="s">
        <v>158</v>
      </c>
      <c r="EA32" s="77" t="s">
        <v>157</v>
      </c>
      <c r="EB32" s="77" t="s">
        <v>180</v>
      </c>
      <c r="EC32" s="77" t="s">
        <v>375</v>
      </c>
      <c r="ED32" s="77" t="s">
        <v>157</v>
      </c>
      <c r="EE32" s="77" t="s">
        <v>157</v>
      </c>
      <c r="EF32" s="77" t="s">
        <v>184</v>
      </c>
      <c r="EG32" s="77">
        <v>1</v>
      </c>
      <c r="EH32" s="77">
        <v>0</v>
      </c>
      <c r="EI32" s="77">
        <v>0</v>
      </c>
      <c r="EJ32" s="77" t="s">
        <v>157</v>
      </c>
      <c r="EK32" s="77" t="s">
        <v>157</v>
      </c>
      <c r="EL32" s="77" t="s">
        <v>157</v>
      </c>
      <c r="EM32" s="77" t="s">
        <v>158</v>
      </c>
      <c r="EN32" s="77" t="s">
        <v>149</v>
      </c>
      <c r="EO32" s="77" t="s">
        <v>180</v>
      </c>
      <c r="EP32" s="77" t="s">
        <v>180</v>
      </c>
      <c r="EQ32" s="77" t="s">
        <v>157</v>
      </c>
      <c r="ER32" s="77" t="s">
        <v>158</v>
      </c>
      <c r="ES32" s="77" t="s">
        <v>157</v>
      </c>
      <c r="ET32" s="77" t="s">
        <v>157</v>
      </c>
      <c r="EU32" s="77" t="s">
        <v>157</v>
      </c>
      <c r="EV32" s="108" t="s">
        <v>157</v>
      </c>
      <c r="EW32" s="94" t="s">
        <v>161</v>
      </c>
      <c r="EX32" s="94" t="s">
        <v>161</v>
      </c>
      <c r="EY32" s="94" t="s">
        <v>161</v>
      </c>
      <c r="EZ32" s="38"/>
      <c r="FA32" s="140" t="e">
        <f t="shared" si="4"/>
        <v>#DIV/0!</v>
      </c>
      <c r="FB32" s="136" t="s">
        <v>1800</v>
      </c>
    </row>
    <row r="33" spans="1:158" ht="112.5" x14ac:dyDescent="0.35">
      <c r="A33" s="117"/>
      <c r="B33" s="44">
        <v>18</v>
      </c>
      <c r="C33" s="10" t="s">
        <v>138</v>
      </c>
      <c r="D33" s="10" t="s">
        <v>407</v>
      </c>
      <c r="E33" s="10" t="s">
        <v>408</v>
      </c>
      <c r="F33" s="10" t="s">
        <v>141</v>
      </c>
      <c r="G33" s="10" t="s">
        <v>409</v>
      </c>
      <c r="H33" s="10" t="s">
        <v>143</v>
      </c>
      <c r="I33" s="10" t="s">
        <v>144</v>
      </c>
      <c r="J33" s="10" t="s">
        <v>145</v>
      </c>
      <c r="K33" s="42" t="s">
        <v>410</v>
      </c>
      <c r="L33" s="29" t="s">
        <v>147</v>
      </c>
      <c r="M33" s="10">
        <v>98462.65</v>
      </c>
      <c r="N33" s="10">
        <v>103351.7</v>
      </c>
      <c r="O33" s="10" t="s">
        <v>148</v>
      </c>
      <c r="P33" s="10" t="s">
        <v>149</v>
      </c>
      <c r="Q33" s="10" t="s">
        <v>157</v>
      </c>
      <c r="R33" s="10" t="s">
        <v>411</v>
      </c>
      <c r="S33" s="10">
        <v>0</v>
      </c>
      <c r="T33" s="10">
        <v>0</v>
      </c>
      <c r="U33" s="10">
        <v>0</v>
      </c>
      <c r="V33" s="10">
        <v>0</v>
      </c>
      <c r="W33" s="10">
        <v>0</v>
      </c>
      <c r="X33" s="10">
        <f t="shared" si="2"/>
        <v>0</v>
      </c>
      <c r="Y33" s="10" t="s">
        <v>1791</v>
      </c>
      <c r="Z33" s="10">
        <v>1</v>
      </c>
      <c r="AA33" s="10" t="s">
        <v>151</v>
      </c>
      <c r="AB33" s="10" t="s">
        <v>151</v>
      </c>
      <c r="AC33" s="10" t="s">
        <v>412</v>
      </c>
      <c r="AD33" s="42" t="s">
        <v>410</v>
      </c>
      <c r="AE33" s="10" t="s">
        <v>144</v>
      </c>
      <c r="AF33" s="10" t="s">
        <v>153</v>
      </c>
      <c r="AG33" s="59" t="s">
        <v>154</v>
      </c>
      <c r="AH33" s="10" t="s">
        <v>413</v>
      </c>
      <c r="AI33" s="10" t="s">
        <v>414</v>
      </c>
      <c r="AJ33" s="10" t="s">
        <v>157</v>
      </c>
      <c r="AK33" s="10" t="s">
        <v>158</v>
      </c>
      <c r="AL33" s="10" t="s">
        <v>158</v>
      </c>
      <c r="AM33" s="10" t="s">
        <v>158</v>
      </c>
      <c r="AN33" s="10" t="s">
        <v>158</v>
      </c>
      <c r="AO33" s="10" t="s">
        <v>149</v>
      </c>
      <c r="AP33" s="10" t="s">
        <v>157</v>
      </c>
      <c r="AQ33" s="10" t="s">
        <v>158</v>
      </c>
      <c r="AR33" s="10" t="s">
        <v>157</v>
      </c>
      <c r="AS33" s="10"/>
      <c r="AT33" s="10" t="s">
        <v>160</v>
      </c>
      <c r="AU33" s="57" t="s">
        <v>157</v>
      </c>
      <c r="AV33" s="57" t="s">
        <v>158</v>
      </c>
      <c r="AW33" s="57" t="s">
        <v>161</v>
      </c>
      <c r="AX33" s="57" t="s">
        <v>162</v>
      </c>
      <c r="AY33" s="57" t="s">
        <v>157</v>
      </c>
      <c r="AZ33" s="57" t="s">
        <v>162</v>
      </c>
      <c r="BA33" s="57">
        <v>11443474</v>
      </c>
      <c r="BB33" s="57" t="s">
        <v>251</v>
      </c>
      <c r="BC33" s="57">
        <v>1443101</v>
      </c>
      <c r="BD33" s="57">
        <v>15</v>
      </c>
      <c r="BE33" s="57">
        <v>3</v>
      </c>
      <c r="BF33" s="57">
        <v>12</v>
      </c>
      <c r="BG33" s="105">
        <f t="shared" si="0"/>
        <v>0.8</v>
      </c>
      <c r="BH33" s="57">
        <v>2453</v>
      </c>
      <c r="BI33" s="57" t="s">
        <v>415</v>
      </c>
      <c r="BJ33" s="155"/>
      <c r="BK33" s="57" t="s">
        <v>180</v>
      </c>
      <c r="BL33" s="10" t="s">
        <v>168</v>
      </c>
      <c r="BM33" s="10" t="s">
        <v>157</v>
      </c>
      <c r="BN33" s="10" t="s">
        <v>169</v>
      </c>
      <c r="BO33" s="10" t="s">
        <v>157</v>
      </c>
      <c r="BP33" s="10" t="s">
        <v>157</v>
      </c>
      <c r="BQ33" s="10" t="s">
        <v>416</v>
      </c>
      <c r="BR33" s="10" t="s">
        <v>158</v>
      </c>
      <c r="BS33" s="10"/>
      <c r="BT33" s="10" t="s">
        <v>172</v>
      </c>
      <c r="BU33" s="60" t="s">
        <v>209</v>
      </c>
      <c r="BV33" s="61" t="s">
        <v>299</v>
      </c>
      <c r="BW33" s="61" t="s">
        <v>417</v>
      </c>
      <c r="BX33" s="61" t="s">
        <v>175</v>
      </c>
      <c r="BY33" s="10">
        <v>1443101</v>
      </c>
      <c r="BZ33" s="10">
        <v>589</v>
      </c>
      <c r="CA33" s="10">
        <v>162</v>
      </c>
      <c r="CB33" s="10">
        <v>427</v>
      </c>
      <c r="CC33" s="107">
        <f t="shared" si="3"/>
        <v>0.72495755517826821</v>
      </c>
      <c r="CD33" s="171">
        <v>354.24</v>
      </c>
      <c r="CE33" s="110" t="s">
        <v>1804</v>
      </c>
      <c r="CF33" s="10" t="s">
        <v>1807</v>
      </c>
      <c r="CG33" s="151"/>
      <c r="CH33" s="62"/>
      <c r="CI33" s="57" t="s">
        <v>157</v>
      </c>
      <c r="CJ33" s="57" t="s">
        <v>157</v>
      </c>
      <c r="CK33" s="57" t="s">
        <v>157</v>
      </c>
      <c r="CL33" s="57" t="s">
        <v>157</v>
      </c>
      <c r="CM33" s="57" t="s">
        <v>157</v>
      </c>
      <c r="CN33" s="57" t="s">
        <v>157</v>
      </c>
      <c r="CO33" s="57" t="s">
        <v>157</v>
      </c>
      <c r="CP33" s="46"/>
      <c r="CQ33" s="10">
        <v>0</v>
      </c>
      <c r="CR33" s="10">
        <v>0</v>
      </c>
      <c r="CS33" s="62">
        <v>0</v>
      </c>
      <c r="CT33" s="62">
        <v>0</v>
      </c>
      <c r="CU33" s="62">
        <v>0</v>
      </c>
      <c r="CV33" s="62">
        <v>0</v>
      </c>
      <c r="CW33" s="62">
        <v>0</v>
      </c>
      <c r="CX33" s="10">
        <v>0</v>
      </c>
      <c r="CY33" s="62">
        <v>0</v>
      </c>
      <c r="CZ33" s="10">
        <v>0</v>
      </c>
      <c r="DA33" s="10">
        <v>0</v>
      </c>
      <c r="DB33" s="10"/>
      <c r="DC33" s="10" t="s">
        <v>158</v>
      </c>
      <c r="DD33" s="10"/>
      <c r="DE33" s="91" t="s">
        <v>161</v>
      </c>
      <c r="DF33" s="57" t="s">
        <v>418</v>
      </c>
      <c r="DG33" s="177" t="s">
        <v>161</v>
      </c>
      <c r="DH33" s="10" t="s">
        <v>151</v>
      </c>
      <c r="DI33" s="10" t="s">
        <v>157</v>
      </c>
      <c r="DJ33" s="10" t="s">
        <v>419</v>
      </c>
      <c r="DK33" s="97" t="s">
        <v>149</v>
      </c>
      <c r="DL33" s="77" t="s">
        <v>149</v>
      </c>
      <c r="DM33" s="77" t="s">
        <v>149</v>
      </c>
      <c r="DN33" s="77" t="s">
        <v>180</v>
      </c>
      <c r="DO33" s="77" t="s">
        <v>158</v>
      </c>
      <c r="DP33" s="77" t="s">
        <v>158</v>
      </c>
      <c r="DQ33" s="77" t="s">
        <v>158</v>
      </c>
      <c r="DR33" s="77" t="s">
        <v>158</v>
      </c>
      <c r="DS33" s="77" t="s">
        <v>158</v>
      </c>
      <c r="DT33" s="77" t="s">
        <v>157</v>
      </c>
      <c r="DU33" s="108" t="s">
        <v>180</v>
      </c>
      <c r="DV33" s="76" t="s">
        <v>161</v>
      </c>
      <c r="DW33" s="76" t="s">
        <v>302</v>
      </c>
      <c r="DX33" s="113" t="s">
        <v>161</v>
      </c>
      <c r="DY33" s="10"/>
      <c r="DZ33" s="76" t="s">
        <v>149</v>
      </c>
      <c r="EA33" s="77" t="s">
        <v>149</v>
      </c>
      <c r="EB33" s="138" t="s">
        <v>1768</v>
      </c>
      <c r="EC33" s="78">
        <v>12193868</v>
      </c>
      <c r="ED33" s="77" t="s">
        <v>182</v>
      </c>
      <c r="EE33" s="77" t="s">
        <v>183</v>
      </c>
      <c r="EF33" s="77" t="s">
        <v>184</v>
      </c>
      <c r="EG33" s="77">
        <v>3</v>
      </c>
      <c r="EH33" s="77">
        <v>0</v>
      </c>
      <c r="EI33" s="77">
        <v>0</v>
      </c>
      <c r="EJ33" s="77" t="s">
        <v>157</v>
      </c>
      <c r="EK33" s="77" t="s">
        <v>157</v>
      </c>
      <c r="EL33" s="77" t="s">
        <v>157</v>
      </c>
      <c r="EM33" s="77" t="s">
        <v>158</v>
      </c>
      <c r="EN33" s="77" t="s">
        <v>149</v>
      </c>
      <c r="EO33" s="77" t="s">
        <v>180</v>
      </c>
      <c r="EP33" s="77" t="s">
        <v>180</v>
      </c>
      <c r="EQ33" s="77" t="s">
        <v>157</v>
      </c>
      <c r="ER33" s="77" t="s">
        <v>158</v>
      </c>
      <c r="ES33" s="77" t="s">
        <v>157</v>
      </c>
      <c r="ET33" s="77" t="s">
        <v>157</v>
      </c>
      <c r="EU33" s="77" t="s">
        <v>157</v>
      </c>
      <c r="EV33" s="108" t="s">
        <v>157</v>
      </c>
      <c r="EW33" s="94" t="s">
        <v>161</v>
      </c>
      <c r="EX33" s="94" t="s">
        <v>161</v>
      </c>
      <c r="EY33" s="94" t="s">
        <v>161</v>
      </c>
      <c r="EZ33" s="38"/>
      <c r="FA33" s="140" t="e">
        <f t="shared" si="4"/>
        <v>#DIV/0!</v>
      </c>
      <c r="FB33" s="136" t="s">
        <v>1800</v>
      </c>
    </row>
    <row r="34" spans="1:158" ht="112.5" x14ac:dyDescent="0.35">
      <c r="A34" s="117"/>
      <c r="B34" s="44">
        <v>19</v>
      </c>
      <c r="C34" s="10" t="s">
        <v>138</v>
      </c>
      <c r="D34" s="10" t="s">
        <v>420</v>
      </c>
      <c r="E34" s="10" t="s">
        <v>222</v>
      </c>
      <c r="F34" s="10" t="s">
        <v>141</v>
      </c>
      <c r="G34" s="10" t="s">
        <v>142</v>
      </c>
      <c r="H34" s="10" t="s">
        <v>143</v>
      </c>
      <c r="I34" s="10" t="s">
        <v>421</v>
      </c>
      <c r="J34" s="10" t="s">
        <v>422</v>
      </c>
      <c r="K34" s="42" t="s">
        <v>423</v>
      </c>
      <c r="L34" s="29" t="s">
        <v>147</v>
      </c>
      <c r="M34" s="10">
        <v>95068.24</v>
      </c>
      <c r="N34" s="10">
        <v>89487.16</v>
      </c>
      <c r="O34" s="10" t="s">
        <v>148</v>
      </c>
      <c r="P34" s="10" t="s">
        <v>149</v>
      </c>
      <c r="Q34" s="19" t="s">
        <v>424</v>
      </c>
      <c r="R34" s="10" t="s">
        <v>425</v>
      </c>
      <c r="S34" s="10">
        <v>1</v>
      </c>
      <c r="T34" s="10">
        <v>0</v>
      </c>
      <c r="U34" s="10">
        <v>0</v>
      </c>
      <c r="V34" s="10">
        <v>0</v>
      </c>
      <c r="W34" s="10">
        <v>0</v>
      </c>
      <c r="X34" s="10">
        <f t="shared" si="2"/>
        <v>1</v>
      </c>
      <c r="Y34" s="10" t="s">
        <v>1792</v>
      </c>
      <c r="Z34" s="10">
        <v>1</v>
      </c>
      <c r="AA34" s="10" t="s">
        <v>151</v>
      </c>
      <c r="AB34" s="10" t="s">
        <v>151</v>
      </c>
      <c r="AC34" s="42" t="s">
        <v>426</v>
      </c>
      <c r="AD34" s="52" t="s">
        <v>427</v>
      </c>
      <c r="AE34" s="10" t="s">
        <v>421</v>
      </c>
      <c r="AF34" s="10" t="s">
        <v>428</v>
      </c>
      <c r="AG34" s="59" t="s">
        <v>429</v>
      </c>
      <c r="AH34" s="10" t="s">
        <v>430</v>
      </c>
      <c r="AI34" s="10" t="s">
        <v>431</v>
      </c>
      <c r="AJ34" s="10" t="s">
        <v>157</v>
      </c>
      <c r="AK34" s="10" t="s">
        <v>149</v>
      </c>
      <c r="AL34" s="10" t="s">
        <v>149</v>
      </c>
      <c r="AM34" s="10" t="s">
        <v>149</v>
      </c>
      <c r="AN34" s="10" t="s">
        <v>158</v>
      </c>
      <c r="AO34" s="10" t="s">
        <v>149</v>
      </c>
      <c r="AP34" s="10" t="s">
        <v>432</v>
      </c>
      <c r="AQ34" s="10" t="s">
        <v>158</v>
      </c>
      <c r="AR34" s="10" t="s">
        <v>157</v>
      </c>
      <c r="AS34" s="10"/>
      <c r="AT34" s="10" t="s">
        <v>160</v>
      </c>
      <c r="AU34" s="57" t="s">
        <v>157</v>
      </c>
      <c r="AV34" s="57" t="s">
        <v>149</v>
      </c>
      <c r="AW34" s="57" t="s">
        <v>161</v>
      </c>
      <c r="AX34" s="57" t="s">
        <v>162</v>
      </c>
      <c r="AY34" s="57" t="s">
        <v>157</v>
      </c>
      <c r="AZ34" s="57" t="s">
        <v>162</v>
      </c>
      <c r="BA34" s="57">
        <v>12198104</v>
      </c>
      <c r="BB34" s="57" t="s">
        <v>251</v>
      </c>
      <c r="BC34" s="57">
        <v>3120001</v>
      </c>
      <c r="BD34" s="57">
        <v>6</v>
      </c>
      <c r="BE34" s="57">
        <v>2</v>
      </c>
      <c r="BF34" s="57">
        <v>4</v>
      </c>
      <c r="BG34" s="105">
        <f t="shared" si="0"/>
        <v>0.66666666666666663</v>
      </c>
      <c r="BH34" s="57">
        <v>1626</v>
      </c>
      <c r="BI34" s="57" t="s">
        <v>433</v>
      </c>
      <c r="BJ34" s="155"/>
      <c r="BK34" s="57" t="s">
        <v>434</v>
      </c>
      <c r="BL34" s="10" t="s">
        <v>168</v>
      </c>
      <c r="BM34" s="10" t="s">
        <v>157</v>
      </c>
      <c r="BN34" s="10" t="s">
        <v>208</v>
      </c>
      <c r="BO34" s="10" t="s">
        <v>157</v>
      </c>
      <c r="BP34" s="10" t="s">
        <v>157</v>
      </c>
      <c r="BQ34" s="10" t="s">
        <v>157</v>
      </c>
      <c r="BR34" s="10" t="s">
        <v>158</v>
      </c>
      <c r="BS34" s="10"/>
      <c r="BT34" s="10" t="s">
        <v>172</v>
      </c>
      <c r="BU34" s="57" t="s">
        <v>435</v>
      </c>
      <c r="BV34" s="56">
        <v>3981779</v>
      </c>
      <c r="BW34" s="57" t="s">
        <v>436</v>
      </c>
      <c r="BX34" s="57" t="s">
        <v>437</v>
      </c>
      <c r="BY34" s="141">
        <v>2533112</v>
      </c>
      <c r="BZ34" s="10">
        <v>179</v>
      </c>
      <c r="CA34" s="10">
        <v>76</v>
      </c>
      <c r="CB34" s="10">
        <v>103</v>
      </c>
      <c r="CC34" s="107">
        <f t="shared" si="3"/>
        <v>0.57541899441340782</v>
      </c>
      <c r="CD34" s="171">
        <v>70.714799999999997</v>
      </c>
      <c r="CE34" s="110" t="s">
        <v>1804</v>
      </c>
      <c r="CF34" s="10" t="s">
        <v>1807</v>
      </c>
      <c r="CG34" s="151"/>
      <c r="CH34" s="62"/>
      <c r="CI34" s="57" t="s">
        <v>157</v>
      </c>
      <c r="CJ34" s="57" t="s">
        <v>157</v>
      </c>
      <c r="CK34" s="57" t="s">
        <v>157</v>
      </c>
      <c r="CL34" s="57" t="s">
        <v>157</v>
      </c>
      <c r="CM34" s="57" t="s">
        <v>157</v>
      </c>
      <c r="CN34" s="57" t="s">
        <v>157</v>
      </c>
      <c r="CO34" s="57" t="s">
        <v>157</v>
      </c>
      <c r="CP34" s="46"/>
      <c r="CQ34" s="10">
        <v>0</v>
      </c>
      <c r="CR34" s="10">
        <v>0</v>
      </c>
      <c r="CS34" s="62">
        <v>0</v>
      </c>
      <c r="CT34" s="62">
        <v>0</v>
      </c>
      <c r="CU34" s="62">
        <v>0</v>
      </c>
      <c r="CV34" s="62">
        <v>0</v>
      </c>
      <c r="CW34" s="62">
        <v>0</v>
      </c>
      <c r="CX34" s="10">
        <v>0</v>
      </c>
      <c r="CY34" s="62">
        <v>0</v>
      </c>
      <c r="CZ34" s="10">
        <v>0</v>
      </c>
      <c r="DA34" s="10">
        <v>0</v>
      </c>
      <c r="DB34" s="10"/>
      <c r="DC34" s="10" t="s">
        <v>158</v>
      </c>
      <c r="DD34" s="10"/>
      <c r="DE34" s="91" t="s">
        <v>161</v>
      </c>
      <c r="DF34" s="56" t="s">
        <v>438</v>
      </c>
      <c r="DG34" s="177" t="s">
        <v>161</v>
      </c>
      <c r="DH34" s="10" t="s">
        <v>151</v>
      </c>
      <c r="DI34" s="10" t="s">
        <v>157</v>
      </c>
      <c r="DJ34" s="10" t="s">
        <v>439</v>
      </c>
      <c r="DK34" s="97" t="s">
        <v>149</v>
      </c>
      <c r="DL34" s="77" t="s">
        <v>149</v>
      </c>
      <c r="DM34" s="77" t="s">
        <v>149</v>
      </c>
      <c r="DN34" s="77" t="s">
        <v>180</v>
      </c>
      <c r="DO34" s="77" t="s">
        <v>158</v>
      </c>
      <c r="DP34" s="77" t="s">
        <v>158</v>
      </c>
      <c r="DQ34" s="77" t="s">
        <v>158</v>
      </c>
      <c r="DR34" s="77" t="s">
        <v>158</v>
      </c>
      <c r="DS34" s="77" t="s">
        <v>158</v>
      </c>
      <c r="DT34" s="77" t="s">
        <v>157</v>
      </c>
      <c r="DU34" s="108" t="s">
        <v>180</v>
      </c>
      <c r="DV34" s="76" t="s">
        <v>161</v>
      </c>
      <c r="DW34" s="76" t="s">
        <v>440</v>
      </c>
      <c r="DX34" s="113" t="s">
        <v>161</v>
      </c>
      <c r="DY34" s="10"/>
      <c r="DZ34" s="76" t="s">
        <v>158</v>
      </c>
      <c r="EA34" s="77" t="s">
        <v>158</v>
      </c>
      <c r="EB34" s="77" t="s">
        <v>180</v>
      </c>
      <c r="EC34" s="78">
        <v>12256344</v>
      </c>
      <c r="ED34" s="77" t="s">
        <v>241</v>
      </c>
      <c r="EE34" s="77" t="s">
        <v>183</v>
      </c>
      <c r="EF34" s="77" t="s">
        <v>184</v>
      </c>
      <c r="EG34" s="77">
        <v>1</v>
      </c>
      <c r="EH34" s="77">
        <v>0</v>
      </c>
      <c r="EI34" s="77">
        <v>0</v>
      </c>
      <c r="EJ34" s="77" t="s">
        <v>157</v>
      </c>
      <c r="EK34" s="77" t="s">
        <v>157</v>
      </c>
      <c r="EL34" s="77" t="s">
        <v>157</v>
      </c>
      <c r="EM34" s="77" t="s">
        <v>158</v>
      </c>
      <c r="EN34" s="77" t="s">
        <v>149</v>
      </c>
      <c r="EO34" s="77" t="s">
        <v>180</v>
      </c>
      <c r="EP34" s="77" t="s">
        <v>180</v>
      </c>
      <c r="EQ34" s="77" t="s">
        <v>157</v>
      </c>
      <c r="ER34" s="77" t="s">
        <v>158</v>
      </c>
      <c r="ES34" s="77" t="s">
        <v>157</v>
      </c>
      <c r="ET34" s="77" t="s">
        <v>157</v>
      </c>
      <c r="EU34" s="77" t="s">
        <v>157</v>
      </c>
      <c r="EV34" s="108" t="s">
        <v>157</v>
      </c>
      <c r="EW34" s="94" t="s">
        <v>161</v>
      </c>
      <c r="EX34" s="94" t="s">
        <v>161</v>
      </c>
      <c r="EY34" s="94" t="s">
        <v>161</v>
      </c>
      <c r="EZ34" s="38"/>
      <c r="FA34" s="140">
        <f t="shared" si="4"/>
        <v>1</v>
      </c>
      <c r="FB34" s="136" t="s">
        <v>1800</v>
      </c>
    </row>
    <row r="35" spans="1:158" ht="409.5" x14ac:dyDescent="0.35">
      <c r="A35" s="117"/>
      <c r="B35" s="44">
        <v>20</v>
      </c>
      <c r="C35" s="10" t="s">
        <v>138</v>
      </c>
      <c r="D35" s="10" t="s">
        <v>441</v>
      </c>
      <c r="E35" s="10" t="s">
        <v>140</v>
      </c>
      <c r="F35" s="10" t="s">
        <v>141</v>
      </c>
      <c r="G35" s="10" t="s">
        <v>142</v>
      </c>
      <c r="H35" s="10" t="s">
        <v>143</v>
      </c>
      <c r="I35" s="10" t="s">
        <v>392</v>
      </c>
      <c r="J35" s="10" t="s">
        <v>442</v>
      </c>
      <c r="K35" s="42" t="s">
        <v>443</v>
      </c>
      <c r="L35" s="29" t="s">
        <v>147</v>
      </c>
      <c r="M35" s="42">
        <v>92362.33</v>
      </c>
      <c r="N35" s="42">
        <v>107117.3</v>
      </c>
      <c r="O35" s="10" t="s">
        <v>148</v>
      </c>
      <c r="P35" s="10" t="s">
        <v>149</v>
      </c>
      <c r="Q35" s="10" t="s">
        <v>151</v>
      </c>
      <c r="R35" s="10" t="s">
        <v>314</v>
      </c>
      <c r="S35" s="10">
        <v>1</v>
      </c>
      <c r="T35" s="10">
        <v>0</v>
      </c>
      <c r="U35" s="10">
        <v>0</v>
      </c>
      <c r="V35" s="10">
        <v>0</v>
      </c>
      <c r="W35" s="10">
        <v>0</v>
      </c>
      <c r="X35" s="10">
        <f t="shared" si="2"/>
        <v>1</v>
      </c>
      <c r="Y35" s="10" t="s">
        <v>1792</v>
      </c>
      <c r="Z35" s="10">
        <v>8</v>
      </c>
      <c r="AA35" s="10" t="s">
        <v>151</v>
      </c>
      <c r="AB35" s="10" t="s">
        <v>151</v>
      </c>
      <c r="AC35" s="10" t="s">
        <v>444</v>
      </c>
      <c r="AD35" s="52" t="s">
        <v>445</v>
      </c>
      <c r="AE35" s="10" t="s">
        <v>392</v>
      </c>
      <c r="AF35" s="10" t="s">
        <v>446</v>
      </c>
      <c r="AG35" s="59" t="s">
        <v>447</v>
      </c>
      <c r="AH35" s="10" t="s">
        <v>448</v>
      </c>
      <c r="AI35" s="10" t="s">
        <v>449</v>
      </c>
      <c r="AJ35" s="10" t="s">
        <v>157</v>
      </c>
      <c r="AK35" s="10" t="s">
        <v>158</v>
      </c>
      <c r="AL35" s="10" t="s">
        <v>158</v>
      </c>
      <c r="AM35" s="10" t="s">
        <v>158</v>
      </c>
      <c r="AN35" s="10" t="s">
        <v>149</v>
      </c>
      <c r="AO35" s="10" t="s">
        <v>149</v>
      </c>
      <c r="AP35" s="10" t="s">
        <v>157</v>
      </c>
      <c r="AQ35" s="10" t="s">
        <v>158</v>
      </c>
      <c r="AR35" s="10" t="s">
        <v>450</v>
      </c>
      <c r="AS35" s="10"/>
      <c r="AT35" s="10" t="s">
        <v>160</v>
      </c>
      <c r="AU35" s="57" t="s">
        <v>157</v>
      </c>
      <c r="AV35" s="57" t="s">
        <v>158</v>
      </c>
      <c r="AW35" s="57" t="s">
        <v>161</v>
      </c>
      <c r="AX35" s="57" t="s">
        <v>162</v>
      </c>
      <c r="AY35" s="57" t="s">
        <v>157</v>
      </c>
      <c r="AZ35" s="57" t="s">
        <v>162</v>
      </c>
      <c r="BA35" s="57" t="s">
        <v>451</v>
      </c>
      <c r="BB35" s="57" t="s">
        <v>235</v>
      </c>
      <c r="BC35" s="57" t="s">
        <v>452</v>
      </c>
      <c r="BD35" s="57">
        <v>8</v>
      </c>
      <c r="BE35" s="57">
        <v>1</v>
      </c>
      <c r="BF35" s="57">
        <v>7</v>
      </c>
      <c r="BG35" s="105">
        <f t="shared" si="0"/>
        <v>0.875</v>
      </c>
      <c r="BH35" s="57">
        <v>5495</v>
      </c>
      <c r="BI35" s="57" t="s">
        <v>453</v>
      </c>
      <c r="BJ35" s="155"/>
      <c r="BK35" s="57" t="s">
        <v>180</v>
      </c>
      <c r="BL35" s="10"/>
      <c r="BM35" s="10" t="s">
        <v>157</v>
      </c>
      <c r="BN35" s="10" t="s">
        <v>208</v>
      </c>
      <c r="BO35" s="10" t="s">
        <v>157</v>
      </c>
      <c r="BP35" s="10" t="s">
        <v>157</v>
      </c>
      <c r="BQ35" s="10" t="s">
        <v>157</v>
      </c>
      <c r="BR35" s="10" t="s">
        <v>158</v>
      </c>
      <c r="BS35" s="10"/>
      <c r="BT35" s="10" t="s">
        <v>172</v>
      </c>
      <c r="BU35" s="57" t="s">
        <v>454</v>
      </c>
      <c r="BV35" s="57" t="s">
        <v>455</v>
      </c>
      <c r="BW35" s="57" t="s">
        <v>456</v>
      </c>
      <c r="BX35" s="57" t="s">
        <v>457</v>
      </c>
      <c r="BY35" s="10">
        <v>3533025</v>
      </c>
      <c r="BZ35" s="10">
        <v>114</v>
      </c>
      <c r="CA35" s="10">
        <v>8</v>
      </c>
      <c r="CB35" s="10">
        <v>106</v>
      </c>
      <c r="CC35" s="107">
        <f t="shared" si="3"/>
        <v>0.92982456140350878</v>
      </c>
      <c r="CD35" s="171">
        <v>7634.5775999999996</v>
      </c>
      <c r="CE35" s="110" t="s">
        <v>1804</v>
      </c>
      <c r="CF35" s="10" t="s">
        <v>1807</v>
      </c>
      <c r="CG35" s="151"/>
      <c r="CH35" s="62"/>
      <c r="CI35" s="57" t="s">
        <v>157</v>
      </c>
      <c r="CJ35" s="57" t="s">
        <v>157</v>
      </c>
      <c r="CK35" s="57" t="s">
        <v>157</v>
      </c>
      <c r="CL35" s="57" t="s">
        <v>157</v>
      </c>
      <c r="CM35" s="57" t="s">
        <v>157</v>
      </c>
      <c r="CN35" s="57" t="s">
        <v>157</v>
      </c>
      <c r="CO35" s="57" t="s">
        <v>157</v>
      </c>
      <c r="CP35" s="10"/>
      <c r="CQ35" s="10">
        <v>0</v>
      </c>
      <c r="CR35" s="10">
        <v>0</v>
      </c>
      <c r="CS35" s="62">
        <v>0</v>
      </c>
      <c r="CT35" s="62">
        <v>0</v>
      </c>
      <c r="CU35" s="62">
        <v>0</v>
      </c>
      <c r="CV35" s="62">
        <v>0</v>
      </c>
      <c r="CW35" s="62">
        <v>0</v>
      </c>
      <c r="CX35" s="10">
        <v>0</v>
      </c>
      <c r="CY35" s="62">
        <v>2</v>
      </c>
      <c r="CZ35" s="62">
        <v>291</v>
      </c>
      <c r="DA35" s="10">
        <v>0</v>
      </c>
      <c r="DB35" s="10"/>
      <c r="DC35" s="10" t="s">
        <v>149</v>
      </c>
      <c r="DD35" s="10"/>
      <c r="DE35" s="91" t="s">
        <v>161</v>
      </c>
      <c r="DF35" s="56" t="s">
        <v>458</v>
      </c>
      <c r="DG35" s="177" t="s">
        <v>161</v>
      </c>
      <c r="DH35" s="10" t="s">
        <v>151</v>
      </c>
      <c r="DI35" s="10" t="s">
        <v>157</v>
      </c>
      <c r="DJ35" s="10" t="s">
        <v>459</v>
      </c>
      <c r="DK35" s="80" t="s">
        <v>149</v>
      </c>
      <c r="DL35" s="80" t="s">
        <v>149</v>
      </c>
      <c r="DM35" s="80" t="s">
        <v>149</v>
      </c>
      <c r="DN35" s="80" t="s">
        <v>180</v>
      </c>
      <c r="DO35" s="80" t="s">
        <v>158</v>
      </c>
      <c r="DP35" s="80" t="s">
        <v>158</v>
      </c>
      <c r="DQ35" s="80" t="s">
        <v>158</v>
      </c>
      <c r="DR35" s="80" t="s">
        <v>158</v>
      </c>
      <c r="DS35" s="80" t="s">
        <v>158</v>
      </c>
      <c r="DT35" s="80" t="s">
        <v>157</v>
      </c>
      <c r="DU35" s="82" t="s">
        <v>180</v>
      </c>
      <c r="DV35" s="76" t="s">
        <v>161</v>
      </c>
      <c r="DW35" s="76" t="s">
        <v>440</v>
      </c>
      <c r="DX35" s="113" t="s">
        <v>161</v>
      </c>
      <c r="DY35" s="10"/>
      <c r="DZ35" s="76" t="s">
        <v>158</v>
      </c>
      <c r="EA35" s="80" t="s">
        <v>157</v>
      </c>
      <c r="EB35" s="80" t="s">
        <v>180</v>
      </c>
      <c r="EC35" s="81" t="s">
        <v>375</v>
      </c>
      <c r="ED35" s="80" t="s">
        <v>157</v>
      </c>
      <c r="EE35" s="80" t="s">
        <v>157</v>
      </c>
      <c r="EF35" s="80" t="s">
        <v>184</v>
      </c>
      <c r="EG35" s="80">
        <v>1</v>
      </c>
      <c r="EH35" s="80">
        <v>0</v>
      </c>
      <c r="EI35" s="80">
        <v>0</v>
      </c>
      <c r="EJ35" s="80" t="s">
        <v>157</v>
      </c>
      <c r="EK35" s="80" t="s">
        <v>157</v>
      </c>
      <c r="EL35" s="80" t="s">
        <v>157</v>
      </c>
      <c r="EM35" s="80" t="s">
        <v>158</v>
      </c>
      <c r="EN35" s="80" t="s">
        <v>149</v>
      </c>
      <c r="EO35" s="80" t="s">
        <v>180</v>
      </c>
      <c r="EP35" s="80" t="s">
        <v>180</v>
      </c>
      <c r="EQ35" s="80" t="s">
        <v>157</v>
      </c>
      <c r="ER35" s="80" t="s">
        <v>158</v>
      </c>
      <c r="ES35" s="80" t="s">
        <v>157</v>
      </c>
      <c r="ET35" s="80" t="s">
        <v>157</v>
      </c>
      <c r="EU35" s="80" t="s">
        <v>157</v>
      </c>
      <c r="EV35" s="82" t="s">
        <v>157</v>
      </c>
      <c r="EW35" s="94"/>
      <c r="EX35" s="94" t="s">
        <v>161</v>
      </c>
      <c r="EY35" s="94" t="s">
        <v>161</v>
      </c>
      <c r="EZ35" s="38"/>
      <c r="FA35" s="140">
        <f t="shared" si="4"/>
        <v>1</v>
      </c>
      <c r="FB35" s="136" t="s">
        <v>1800</v>
      </c>
    </row>
    <row r="36" spans="1:158" ht="112.5" x14ac:dyDescent="0.35">
      <c r="A36" s="117"/>
      <c r="B36" s="44">
        <v>21</v>
      </c>
      <c r="C36" s="10" t="s">
        <v>138</v>
      </c>
      <c r="D36" s="10" t="s">
        <v>460</v>
      </c>
      <c r="E36" s="10" t="s">
        <v>140</v>
      </c>
      <c r="F36" s="10" t="s">
        <v>141</v>
      </c>
      <c r="G36" s="10" t="s">
        <v>142</v>
      </c>
      <c r="H36" s="10" t="s">
        <v>143</v>
      </c>
      <c r="I36" s="10" t="s">
        <v>461</v>
      </c>
      <c r="J36" s="10" t="s">
        <v>462</v>
      </c>
      <c r="K36" s="42" t="s">
        <v>463</v>
      </c>
      <c r="L36" s="29" t="s">
        <v>147</v>
      </c>
      <c r="M36" s="10">
        <v>91644.160000000003</v>
      </c>
      <c r="N36" s="10">
        <v>98740.72</v>
      </c>
      <c r="O36" s="10" t="s">
        <v>148</v>
      </c>
      <c r="P36" s="10" t="s">
        <v>149</v>
      </c>
      <c r="Q36" s="10" t="s">
        <v>151</v>
      </c>
      <c r="R36" s="10" t="s">
        <v>464</v>
      </c>
      <c r="S36" s="10">
        <v>1</v>
      </c>
      <c r="T36" s="10">
        <v>0</v>
      </c>
      <c r="U36" s="10">
        <v>0</v>
      </c>
      <c r="V36" s="10">
        <v>0</v>
      </c>
      <c r="W36" s="10">
        <v>0</v>
      </c>
      <c r="X36" s="10">
        <f t="shared" si="2"/>
        <v>1</v>
      </c>
      <c r="Y36" s="10" t="s">
        <v>1792</v>
      </c>
      <c r="Z36" s="10">
        <v>1</v>
      </c>
      <c r="AA36" s="10" t="s">
        <v>151</v>
      </c>
      <c r="AB36" s="10" t="s">
        <v>151</v>
      </c>
      <c r="AC36" s="42" t="s">
        <v>465</v>
      </c>
      <c r="AD36" s="42" t="s">
        <v>463</v>
      </c>
      <c r="AE36" s="10" t="s">
        <v>461</v>
      </c>
      <c r="AF36" s="42" t="s">
        <v>466</v>
      </c>
      <c r="AG36" s="59" t="s">
        <v>467</v>
      </c>
      <c r="AH36" s="10" t="s">
        <v>468</v>
      </c>
      <c r="AI36" s="10" t="s">
        <v>469</v>
      </c>
      <c r="AJ36" s="10" t="s">
        <v>157</v>
      </c>
      <c r="AK36" s="10" t="s">
        <v>149</v>
      </c>
      <c r="AL36" s="10" t="s">
        <v>149</v>
      </c>
      <c r="AM36" s="10" t="s">
        <v>149</v>
      </c>
      <c r="AN36" s="10" t="s">
        <v>158</v>
      </c>
      <c r="AO36" s="10" t="s">
        <v>149</v>
      </c>
      <c r="AP36" s="10" t="s">
        <v>157</v>
      </c>
      <c r="AQ36" s="10" t="s">
        <v>158</v>
      </c>
      <c r="AR36" s="10" t="s">
        <v>157</v>
      </c>
      <c r="AS36" s="10"/>
      <c r="AT36" s="10" t="s">
        <v>160</v>
      </c>
      <c r="AU36" s="57" t="s">
        <v>157</v>
      </c>
      <c r="AV36" s="57" t="s">
        <v>158</v>
      </c>
      <c r="AW36" s="57" t="s">
        <v>161</v>
      </c>
      <c r="AX36" s="57" t="s">
        <v>162</v>
      </c>
      <c r="AY36" s="57" t="s">
        <v>157</v>
      </c>
      <c r="AZ36" s="57" t="s">
        <v>162</v>
      </c>
      <c r="BA36" s="57">
        <v>12340081</v>
      </c>
      <c r="BB36" s="57" t="s">
        <v>251</v>
      </c>
      <c r="BC36" s="57">
        <v>3410001</v>
      </c>
      <c r="BD36" s="57">
        <v>14</v>
      </c>
      <c r="BE36" s="57">
        <v>10</v>
      </c>
      <c r="BF36" s="57">
        <v>4</v>
      </c>
      <c r="BG36" s="105">
        <f t="shared" si="0"/>
        <v>0.2857142857142857</v>
      </c>
      <c r="BH36" s="57">
        <v>15</v>
      </c>
      <c r="BI36" s="57" t="s">
        <v>453</v>
      </c>
      <c r="BJ36" s="155"/>
      <c r="BK36" s="57" t="s">
        <v>180</v>
      </c>
      <c r="BL36" s="10"/>
      <c r="BM36" s="10" t="s">
        <v>157</v>
      </c>
      <c r="BN36" s="10" t="s">
        <v>208</v>
      </c>
      <c r="BO36" s="10" t="s">
        <v>157</v>
      </c>
      <c r="BP36" s="10" t="s">
        <v>157</v>
      </c>
      <c r="BQ36" s="10" t="s">
        <v>157</v>
      </c>
      <c r="BR36" s="10" t="s">
        <v>158</v>
      </c>
      <c r="BS36" s="10"/>
      <c r="BT36" s="10" t="s">
        <v>172</v>
      </c>
      <c r="BU36" s="61" t="s">
        <v>209</v>
      </c>
      <c r="BV36" s="63">
        <v>3981779</v>
      </c>
      <c r="BW36" s="61" t="s">
        <v>470</v>
      </c>
      <c r="BX36" s="61" t="s">
        <v>471</v>
      </c>
      <c r="BY36" s="10">
        <v>2533112</v>
      </c>
      <c r="BZ36" s="62" t="s">
        <v>373</v>
      </c>
      <c r="CA36" s="62" t="s">
        <v>373</v>
      </c>
      <c r="CB36" s="62" t="s">
        <v>373</v>
      </c>
      <c r="CC36" s="107" t="e">
        <f t="shared" si="3"/>
        <v>#VALUE!</v>
      </c>
      <c r="CD36" s="171">
        <v>23.083199999999998</v>
      </c>
      <c r="CE36" s="110" t="s">
        <v>1804</v>
      </c>
      <c r="CF36" s="10" t="s">
        <v>1807</v>
      </c>
      <c r="CG36" s="151"/>
      <c r="CH36" s="62"/>
      <c r="CI36" s="57" t="s">
        <v>157</v>
      </c>
      <c r="CJ36" s="57" t="s">
        <v>157</v>
      </c>
      <c r="CK36" s="57" t="s">
        <v>157</v>
      </c>
      <c r="CL36" s="57" t="s">
        <v>157</v>
      </c>
      <c r="CM36" s="57" t="s">
        <v>157</v>
      </c>
      <c r="CN36" s="57" t="s">
        <v>157</v>
      </c>
      <c r="CO36" s="57" t="s">
        <v>157</v>
      </c>
      <c r="CP36" s="46"/>
      <c r="CQ36" s="10">
        <v>0</v>
      </c>
      <c r="CR36" s="10">
        <v>0</v>
      </c>
      <c r="CS36" s="10">
        <v>0</v>
      </c>
      <c r="CT36" s="10">
        <v>0</v>
      </c>
      <c r="CU36" s="10">
        <v>0</v>
      </c>
      <c r="CV36" s="10">
        <v>0</v>
      </c>
      <c r="CW36" s="10">
        <v>0</v>
      </c>
      <c r="CX36" s="10">
        <v>0</v>
      </c>
      <c r="CY36" s="10">
        <v>0</v>
      </c>
      <c r="CZ36" s="10">
        <v>0</v>
      </c>
      <c r="DA36" s="10">
        <v>0</v>
      </c>
      <c r="DB36" s="10"/>
      <c r="DC36" s="10" t="s">
        <v>158</v>
      </c>
      <c r="DD36" s="10"/>
      <c r="DE36" s="91" t="s">
        <v>161</v>
      </c>
      <c r="DF36" s="56" t="s">
        <v>472</v>
      </c>
      <c r="DG36" s="177" t="s">
        <v>161</v>
      </c>
      <c r="DH36" s="10" t="s">
        <v>151</v>
      </c>
      <c r="DI36" s="10" t="s">
        <v>157</v>
      </c>
      <c r="DJ36" s="10" t="s">
        <v>473</v>
      </c>
      <c r="DK36" s="80" t="s">
        <v>149</v>
      </c>
      <c r="DL36" s="80" t="s">
        <v>149</v>
      </c>
      <c r="DM36" s="80" t="s">
        <v>149</v>
      </c>
      <c r="DN36" s="80" t="s">
        <v>180</v>
      </c>
      <c r="DO36" s="80" t="s">
        <v>158</v>
      </c>
      <c r="DP36" s="80" t="s">
        <v>158</v>
      </c>
      <c r="DQ36" s="80" t="s">
        <v>158</v>
      </c>
      <c r="DR36" s="80" t="s">
        <v>158</v>
      </c>
      <c r="DS36" s="80" t="s">
        <v>158</v>
      </c>
      <c r="DT36" s="80" t="s">
        <v>157</v>
      </c>
      <c r="DU36" s="82" t="s">
        <v>180</v>
      </c>
      <c r="DV36" s="76" t="s">
        <v>161</v>
      </c>
      <c r="DW36" s="76" t="s">
        <v>440</v>
      </c>
      <c r="DX36" s="113" t="s">
        <v>161</v>
      </c>
      <c r="DY36" s="10"/>
      <c r="DZ36" s="76" t="s">
        <v>158</v>
      </c>
      <c r="EA36" s="80" t="s">
        <v>157</v>
      </c>
      <c r="EB36" s="80" t="s">
        <v>180</v>
      </c>
      <c r="EC36" s="81">
        <v>12342433</v>
      </c>
      <c r="ED36" s="80" t="s">
        <v>182</v>
      </c>
      <c r="EE36" s="80" t="s">
        <v>289</v>
      </c>
      <c r="EF36" s="80" t="s">
        <v>184</v>
      </c>
      <c r="EG36" s="80">
        <v>1</v>
      </c>
      <c r="EH36" s="80">
        <v>0</v>
      </c>
      <c r="EI36" s="80">
        <v>0</v>
      </c>
      <c r="EJ36" s="80" t="s">
        <v>157</v>
      </c>
      <c r="EK36" s="80" t="s">
        <v>157</v>
      </c>
      <c r="EL36" s="80" t="s">
        <v>157</v>
      </c>
      <c r="EM36" s="80" t="s">
        <v>158</v>
      </c>
      <c r="EN36" s="80" t="s">
        <v>149</v>
      </c>
      <c r="EO36" s="80" t="s">
        <v>180</v>
      </c>
      <c r="EP36" s="80" t="s">
        <v>180</v>
      </c>
      <c r="EQ36" s="80" t="s">
        <v>157</v>
      </c>
      <c r="ER36" s="80" t="s">
        <v>158</v>
      </c>
      <c r="ES36" s="80" t="s">
        <v>157</v>
      </c>
      <c r="ET36" s="80" t="s">
        <v>157</v>
      </c>
      <c r="EU36" s="80" t="s">
        <v>157</v>
      </c>
      <c r="EV36" s="82" t="s">
        <v>157</v>
      </c>
      <c r="EW36" s="94" t="s">
        <v>161</v>
      </c>
      <c r="EX36" s="94" t="s">
        <v>161</v>
      </c>
      <c r="EY36" s="94" t="s">
        <v>161</v>
      </c>
      <c r="EZ36" s="38"/>
      <c r="FA36" s="140">
        <f t="shared" si="4"/>
        <v>1</v>
      </c>
      <c r="FB36" s="136" t="s">
        <v>1800</v>
      </c>
    </row>
    <row r="37" spans="1:158" ht="200" x14ac:dyDescent="0.35">
      <c r="A37" s="117"/>
      <c r="B37" s="44">
        <v>22</v>
      </c>
      <c r="C37" s="10" t="s">
        <v>138</v>
      </c>
      <c r="D37" s="10" t="s">
        <v>474</v>
      </c>
      <c r="E37" s="10" t="s">
        <v>222</v>
      </c>
      <c r="F37" s="10" t="s">
        <v>141</v>
      </c>
      <c r="G37" s="10" t="s">
        <v>142</v>
      </c>
      <c r="H37" s="10" t="s">
        <v>143</v>
      </c>
      <c r="I37" s="10" t="s">
        <v>475</v>
      </c>
      <c r="J37" s="10" t="s">
        <v>476</v>
      </c>
      <c r="K37" s="10" t="s">
        <v>477</v>
      </c>
      <c r="L37" s="29" t="s">
        <v>147</v>
      </c>
      <c r="M37" s="10">
        <v>100572.17</v>
      </c>
      <c r="N37" s="10">
        <v>97713.67</v>
      </c>
      <c r="O37" s="10" t="s">
        <v>148</v>
      </c>
      <c r="P37" s="10" t="s">
        <v>149</v>
      </c>
      <c r="Q37" s="19" t="s">
        <v>478</v>
      </c>
      <c r="R37" s="10" t="s">
        <v>425</v>
      </c>
      <c r="S37" s="10">
        <v>7</v>
      </c>
      <c r="T37" s="10">
        <v>0</v>
      </c>
      <c r="U37" s="10">
        <v>25</v>
      </c>
      <c r="V37" s="10">
        <v>8</v>
      </c>
      <c r="W37" s="10">
        <v>0</v>
      </c>
      <c r="X37" s="10">
        <f t="shared" si="2"/>
        <v>40</v>
      </c>
      <c r="Y37" s="10" t="s">
        <v>1790</v>
      </c>
      <c r="Z37" s="10">
        <v>5</v>
      </c>
      <c r="AA37" s="10" t="s">
        <v>479</v>
      </c>
      <c r="AB37" s="10" t="s">
        <v>480</v>
      </c>
      <c r="AC37" s="10" t="s">
        <v>481</v>
      </c>
      <c r="AD37" s="10" t="s">
        <v>482</v>
      </c>
      <c r="AE37" s="10" t="s">
        <v>475</v>
      </c>
      <c r="AF37" s="10" t="s">
        <v>151</v>
      </c>
      <c r="AG37" s="59" t="s">
        <v>483</v>
      </c>
      <c r="AH37" s="10" t="s">
        <v>484</v>
      </c>
      <c r="AI37" s="10" t="s">
        <v>485</v>
      </c>
      <c r="AJ37" s="10" t="s">
        <v>157</v>
      </c>
      <c r="AK37" s="10" t="s">
        <v>158</v>
      </c>
      <c r="AL37" s="10" t="s">
        <v>149</v>
      </c>
      <c r="AM37" s="10" t="s">
        <v>149</v>
      </c>
      <c r="AN37" s="10" t="s">
        <v>158</v>
      </c>
      <c r="AO37" s="10" t="s">
        <v>149</v>
      </c>
      <c r="AP37" s="10" t="s">
        <v>157</v>
      </c>
      <c r="AQ37" s="10" t="s">
        <v>158</v>
      </c>
      <c r="AR37" s="10" t="s">
        <v>486</v>
      </c>
      <c r="AS37" s="10"/>
      <c r="AT37" s="10" t="s">
        <v>160</v>
      </c>
      <c r="AU37" s="57" t="s">
        <v>157</v>
      </c>
      <c r="AV37" s="57" t="s">
        <v>158</v>
      </c>
      <c r="AW37" s="57" t="s">
        <v>161</v>
      </c>
      <c r="AX37" s="57" t="s">
        <v>162</v>
      </c>
      <c r="AY37" s="57" t="s">
        <v>157</v>
      </c>
      <c r="AZ37" s="57" t="s">
        <v>162</v>
      </c>
      <c r="BA37" s="57" t="s">
        <v>161</v>
      </c>
      <c r="BB37" s="57" t="s">
        <v>161</v>
      </c>
      <c r="BC37" s="57" t="s">
        <v>161</v>
      </c>
      <c r="BD37" s="57" t="s">
        <v>161</v>
      </c>
      <c r="BE37" s="57" t="s">
        <v>161</v>
      </c>
      <c r="BF37" s="57" t="s">
        <v>161</v>
      </c>
      <c r="BG37" s="105" t="e">
        <f t="shared" si="0"/>
        <v>#VALUE!</v>
      </c>
      <c r="BH37" s="57" t="s">
        <v>161</v>
      </c>
      <c r="BI37" s="57" t="s">
        <v>487</v>
      </c>
      <c r="BJ37" s="155"/>
      <c r="BK37" s="57" t="s">
        <v>488</v>
      </c>
      <c r="BL37" s="10" t="s">
        <v>168</v>
      </c>
      <c r="BM37" s="10" t="s">
        <v>157</v>
      </c>
      <c r="BN37" s="10" t="s">
        <v>208</v>
      </c>
      <c r="BO37" s="10" t="s">
        <v>157</v>
      </c>
      <c r="BP37" s="10" t="s">
        <v>157</v>
      </c>
      <c r="BQ37" s="10" t="s">
        <v>157</v>
      </c>
      <c r="BR37" s="10" t="s">
        <v>158</v>
      </c>
      <c r="BS37" s="10"/>
      <c r="BT37" s="10" t="s">
        <v>172</v>
      </c>
      <c r="BU37" s="57" t="s">
        <v>489</v>
      </c>
      <c r="BV37" s="57" t="s">
        <v>490</v>
      </c>
      <c r="BW37" s="60" t="s">
        <v>491</v>
      </c>
      <c r="BX37" s="57" t="s">
        <v>492</v>
      </c>
      <c r="BY37" s="10" t="s">
        <v>493</v>
      </c>
      <c r="BZ37" s="62" t="s">
        <v>373</v>
      </c>
      <c r="CA37" s="62" t="s">
        <v>373</v>
      </c>
      <c r="CB37" s="62" t="s">
        <v>373</v>
      </c>
      <c r="CC37" s="107" t="e">
        <f t="shared" si="3"/>
        <v>#VALUE!</v>
      </c>
      <c r="CD37" s="171">
        <v>3285.8712</v>
      </c>
      <c r="CE37" s="110" t="s">
        <v>1804</v>
      </c>
      <c r="CF37" s="10" t="s">
        <v>1807</v>
      </c>
      <c r="CG37" s="151"/>
      <c r="CH37" s="62"/>
      <c r="CI37" s="57" t="s">
        <v>157</v>
      </c>
      <c r="CJ37" s="57" t="s">
        <v>157</v>
      </c>
      <c r="CK37" s="57" t="s">
        <v>157</v>
      </c>
      <c r="CL37" s="57" t="s">
        <v>157</v>
      </c>
      <c r="CM37" s="57" t="s">
        <v>157</v>
      </c>
      <c r="CN37" s="57" t="s">
        <v>157</v>
      </c>
      <c r="CO37" s="57" t="s">
        <v>157</v>
      </c>
      <c r="CP37" s="10"/>
      <c r="CQ37" s="10">
        <v>0</v>
      </c>
      <c r="CR37" s="10">
        <v>0</v>
      </c>
      <c r="CS37" s="10">
        <v>0</v>
      </c>
      <c r="CT37" s="10">
        <v>0</v>
      </c>
      <c r="CU37" s="10">
        <v>0</v>
      </c>
      <c r="CV37" s="10">
        <v>0</v>
      </c>
      <c r="CW37" s="10">
        <v>0</v>
      </c>
      <c r="CX37" s="10">
        <v>0</v>
      </c>
      <c r="CY37" s="10">
        <v>0</v>
      </c>
      <c r="CZ37" s="10">
        <v>0</v>
      </c>
      <c r="DA37" s="10">
        <v>0</v>
      </c>
      <c r="DB37" s="10"/>
      <c r="DC37" s="10" t="s">
        <v>158</v>
      </c>
      <c r="DD37" s="10"/>
      <c r="DE37" s="91" t="s">
        <v>161</v>
      </c>
      <c r="DF37" s="56" t="s">
        <v>494</v>
      </c>
      <c r="DG37" s="177" t="s">
        <v>161</v>
      </c>
      <c r="DH37" s="10" t="s">
        <v>151</v>
      </c>
      <c r="DI37" s="10" t="s">
        <v>157</v>
      </c>
      <c r="DJ37" s="10" t="s">
        <v>495</v>
      </c>
      <c r="DK37" s="97" t="s">
        <v>149</v>
      </c>
      <c r="DL37" s="77" t="s">
        <v>149</v>
      </c>
      <c r="DM37" s="77" t="s">
        <v>149</v>
      </c>
      <c r="DN37" s="77" t="s">
        <v>180</v>
      </c>
      <c r="DO37" s="77" t="s">
        <v>158</v>
      </c>
      <c r="DP37" s="77" t="s">
        <v>158</v>
      </c>
      <c r="DQ37" s="77" t="s">
        <v>158</v>
      </c>
      <c r="DR37" s="77" t="s">
        <v>158</v>
      </c>
      <c r="DS37" s="77" t="s">
        <v>158</v>
      </c>
      <c r="DT37" s="77" t="s">
        <v>157</v>
      </c>
      <c r="DU37" s="108" t="s">
        <v>180</v>
      </c>
      <c r="DV37" s="76" t="s">
        <v>161</v>
      </c>
      <c r="DW37" s="76" t="s">
        <v>302</v>
      </c>
      <c r="DX37" s="113" t="s">
        <v>161</v>
      </c>
      <c r="DY37" s="10"/>
      <c r="DZ37" s="76" t="s">
        <v>149</v>
      </c>
      <c r="EA37" s="77" t="s">
        <v>149</v>
      </c>
      <c r="EB37" s="77" t="s">
        <v>180</v>
      </c>
      <c r="EC37" s="83">
        <v>70142707</v>
      </c>
      <c r="ED37" s="77" t="s">
        <v>241</v>
      </c>
      <c r="EE37" s="77" t="s">
        <v>289</v>
      </c>
      <c r="EF37" s="77" t="s">
        <v>184</v>
      </c>
      <c r="EG37" s="77">
        <v>3</v>
      </c>
      <c r="EH37" s="77">
        <v>1</v>
      </c>
      <c r="EI37" s="77">
        <v>1</v>
      </c>
      <c r="EJ37" s="77" t="s">
        <v>496</v>
      </c>
      <c r="EK37" s="77" t="s">
        <v>157</v>
      </c>
      <c r="EL37" s="77" t="s">
        <v>157</v>
      </c>
      <c r="EM37" s="77" t="s">
        <v>158</v>
      </c>
      <c r="EN37" s="77" t="s">
        <v>149</v>
      </c>
      <c r="EO37" s="77" t="s">
        <v>180</v>
      </c>
      <c r="EP37" s="77" t="s">
        <v>180</v>
      </c>
      <c r="EQ37" s="77" t="s">
        <v>157</v>
      </c>
      <c r="ER37" s="77" t="s">
        <v>158</v>
      </c>
      <c r="ES37" s="77" t="s">
        <v>157</v>
      </c>
      <c r="ET37" s="77" t="s">
        <v>157</v>
      </c>
      <c r="EU37" s="77" t="s">
        <v>157</v>
      </c>
      <c r="EV37" s="108" t="s">
        <v>157</v>
      </c>
      <c r="EW37" s="94" t="s">
        <v>161</v>
      </c>
      <c r="EX37" s="94" t="s">
        <v>161</v>
      </c>
      <c r="EY37" s="94" t="s">
        <v>161</v>
      </c>
      <c r="EZ37" s="38"/>
      <c r="FA37" s="140">
        <f t="shared" si="4"/>
        <v>1</v>
      </c>
      <c r="FB37" s="136" t="s">
        <v>1800</v>
      </c>
    </row>
    <row r="38" spans="1:158" ht="300" x14ac:dyDescent="0.35">
      <c r="A38" s="117"/>
      <c r="B38" s="44">
        <v>23</v>
      </c>
      <c r="C38" s="10" t="s">
        <v>138</v>
      </c>
      <c r="D38" s="10" t="s">
        <v>497</v>
      </c>
      <c r="E38" s="10" t="s">
        <v>140</v>
      </c>
      <c r="F38" s="10" t="s">
        <v>141</v>
      </c>
      <c r="G38" s="10" t="s">
        <v>142</v>
      </c>
      <c r="H38" s="10" t="s">
        <v>143</v>
      </c>
      <c r="I38" s="10" t="s">
        <v>338</v>
      </c>
      <c r="J38" s="10" t="s">
        <v>498</v>
      </c>
      <c r="K38" s="10" t="s">
        <v>499</v>
      </c>
      <c r="L38" s="29" t="s">
        <v>147</v>
      </c>
      <c r="M38" s="10">
        <v>101504.31</v>
      </c>
      <c r="N38" s="10">
        <v>101590.76</v>
      </c>
      <c r="O38" s="10" t="s">
        <v>148</v>
      </c>
      <c r="P38" s="10" t="s">
        <v>149</v>
      </c>
      <c r="Q38" s="19">
        <v>2810727</v>
      </c>
      <c r="R38" s="10" t="s">
        <v>500</v>
      </c>
      <c r="S38" s="10">
        <v>5</v>
      </c>
      <c r="T38" s="10">
        <v>0</v>
      </c>
      <c r="U38" s="10">
        <v>8</v>
      </c>
      <c r="V38" s="10">
        <v>6</v>
      </c>
      <c r="W38" s="10">
        <v>454</v>
      </c>
      <c r="X38" s="10">
        <f t="shared" si="2"/>
        <v>473</v>
      </c>
      <c r="Y38" s="10" t="s">
        <v>1793</v>
      </c>
      <c r="Z38" s="10">
        <v>13</v>
      </c>
      <c r="AA38" s="10" t="s">
        <v>151</v>
      </c>
      <c r="AB38" s="10" t="s">
        <v>151</v>
      </c>
      <c r="AC38" s="10" t="s">
        <v>501</v>
      </c>
      <c r="AD38" s="10" t="s">
        <v>502</v>
      </c>
      <c r="AE38" s="10" t="s">
        <v>338</v>
      </c>
      <c r="AF38" s="43" t="s">
        <v>404</v>
      </c>
      <c r="AG38" s="59" t="s">
        <v>405</v>
      </c>
      <c r="AH38" s="10" t="s">
        <v>503</v>
      </c>
      <c r="AI38" s="10" t="s">
        <v>504</v>
      </c>
      <c r="AJ38" s="10" t="s">
        <v>157</v>
      </c>
      <c r="AK38" s="10" t="s">
        <v>149</v>
      </c>
      <c r="AL38" s="10" t="s">
        <v>158</v>
      </c>
      <c r="AM38" s="10" t="s">
        <v>149</v>
      </c>
      <c r="AN38" s="10" t="s">
        <v>158</v>
      </c>
      <c r="AO38" s="10" t="s">
        <v>149</v>
      </c>
      <c r="AP38" s="10" t="s">
        <v>159</v>
      </c>
      <c r="AQ38" s="10" t="s">
        <v>505</v>
      </c>
      <c r="AR38" s="10" t="s">
        <v>506</v>
      </c>
      <c r="AS38" s="10"/>
      <c r="AT38" s="10" t="s">
        <v>160</v>
      </c>
      <c r="AU38" s="57" t="s">
        <v>157</v>
      </c>
      <c r="AV38" s="57" t="s">
        <v>149</v>
      </c>
      <c r="AW38" s="57" t="s">
        <v>161</v>
      </c>
      <c r="AX38" s="57" t="s">
        <v>162</v>
      </c>
      <c r="AY38" s="57" t="s">
        <v>157</v>
      </c>
      <c r="AZ38" s="57" t="s">
        <v>162</v>
      </c>
      <c r="BA38" s="57">
        <v>11441372</v>
      </c>
      <c r="BB38" s="57" t="s">
        <v>251</v>
      </c>
      <c r="BC38" s="57">
        <v>1060001</v>
      </c>
      <c r="BD38" s="57">
        <v>135</v>
      </c>
      <c r="BE38" s="57">
        <v>0</v>
      </c>
      <c r="BF38" s="57">
        <v>135</v>
      </c>
      <c r="BG38" s="105">
        <f t="shared" si="0"/>
        <v>1</v>
      </c>
      <c r="BH38" s="57">
        <v>6962</v>
      </c>
      <c r="BI38" s="57" t="s">
        <v>507</v>
      </c>
      <c r="BJ38" s="155"/>
      <c r="BK38" s="57" t="s">
        <v>180</v>
      </c>
      <c r="BL38" s="10" t="s">
        <v>168</v>
      </c>
      <c r="BM38" s="10" t="s">
        <v>157</v>
      </c>
      <c r="BN38" s="10" t="s">
        <v>208</v>
      </c>
      <c r="BO38" s="10" t="s">
        <v>157</v>
      </c>
      <c r="BP38" s="10" t="s">
        <v>157</v>
      </c>
      <c r="BQ38" s="10" t="s">
        <v>157</v>
      </c>
      <c r="BR38" s="10" t="s">
        <v>149</v>
      </c>
      <c r="BS38" s="10"/>
      <c r="BT38" s="10" t="s">
        <v>172</v>
      </c>
      <c r="BU38" s="57" t="s">
        <v>435</v>
      </c>
      <c r="BV38" s="57" t="s">
        <v>508</v>
      </c>
      <c r="BW38" s="57" t="s">
        <v>509</v>
      </c>
      <c r="BX38" s="57" t="s">
        <v>492</v>
      </c>
      <c r="BY38" s="141">
        <v>1425001</v>
      </c>
      <c r="BZ38" s="62">
        <v>882</v>
      </c>
      <c r="CA38" s="62">
        <v>53</v>
      </c>
      <c r="CB38" s="62">
        <v>829</v>
      </c>
      <c r="CC38" s="107">
        <f t="shared" si="3"/>
        <v>0.9399092970521542</v>
      </c>
      <c r="CD38" s="171">
        <v>283.392</v>
      </c>
      <c r="CE38" s="110" t="s">
        <v>1804</v>
      </c>
      <c r="CF38" s="10" t="s">
        <v>1807</v>
      </c>
      <c r="CG38" s="151"/>
      <c r="CH38" s="62"/>
      <c r="CI38" s="57" t="s">
        <v>157</v>
      </c>
      <c r="CJ38" s="57" t="s">
        <v>157</v>
      </c>
      <c r="CK38" s="57" t="s">
        <v>157</v>
      </c>
      <c r="CL38" s="57" t="s">
        <v>157</v>
      </c>
      <c r="CM38" s="57" t="s">
        <v>157</v>
      </c>
      <c r="CN38" s="57" t="s">
        <v>157</v>
      </c>
      <c r="CO38" s="57" t="s">
        <v>157</v>
      </c>
      <c r="CP38" s="10"/>
      <c r="CQ38" s="10">
        <v>0</v>
      </c>
      <c r="CR38" s="10">
        <v>0</v>
      </c>
      <c r="CS38" s="10">
        <v>0</v>
      </c>
      <c r="CT38" s="10">
        <v>0</v>
      </c>
      <c r="CU38" s="10">
        <v>0</v>
      </c>
      <c r="CV38" s="10">
        <v>0</v>
      </c>
      <c r="CW38" s="10">
        <v>0</v>
      </c>
      <c r="CX38" s="10">
        <v>0</v>
      </c>
      <c r="CY38" s="10">
        <v>0</v>
      </c>
      <c r="CZ38" s="10">
        <v>0</v>
      </c>
      <c r="DA38" s="10">
        <v>0</v>
      </c>
      <c r="DB38" s="10"/>
      <c r="DC38" s="10" t="s">
        <v>158</v>
      </c>
      <c r="DD38" s="10"/>
      <c r="DE38" s="91" t="s">
        <v>161</v>
      </c>
      <c r="DF38" s="56" t="s">
        <v>510</v>
      </c>
      <c r="DG38" s="177" t="s">
        <v>161</v>
      </c>
      <c r="DH38" s="10" t="s">
        <v>151</v>
      </c>
      <c r="DI38" s="10" t="s">
        <v>157</v>
      </c>
      <c r="DJ38" s="10" t="s">
        <v>511</v>
      </c>
      <c r="DK38" s="97" t="s">
        <v>149</v>
      </c>
      <c r="DL38" s="77" t="s">
        <v>149</v>
      </c>
      <c r="DM38" s="77" t="s">
        <v>149</v>
      </c>
      <c r="DN38" s="77" t="s">
        <v>180</v>
      </c>
      <c r="DO38" s="77" t="s">
        <v>158</v>
      </c>
      <c r="DP38" s="77" t="s">
        <v>158</v>
      </c>
      <c r="DQ38" s="77" t="s">
        <v>158</v>
      </c>
      <c r="DR38" s="77" t="s">
        <v>158</v>
      </c>
      <c r="DS38" s="77" t="s">
        <v>158</v>
      </c>
      <c r="DT38" s="77" t="s">
        <v>157</v>
      </c>
      <c r="DU38" s="108" t="s">
        <v>180</v>
      </c>
      <c r="DV38" s="176">
        <v>254</v>
      </c>
      <c r="DW38" s="76" t="s">
        <v>512</v>
      </c>
      <c r="DX38" s="137">
        <f>(49.98/DV38)</f>
        <v>0.19677165354330708</v>
      </c>
      <c r="DY38" s="10"/>
      <c r="DZ38" s="76" t="s">
        <v>149</v>
      </c>
      <c r="EA38" s="77" t="s">
        <v>149</v>
      </c>
      <c r="EB38" s="77" t="s">
        <v>180</v>
      </c>
      <c r="EC38" s="78">
        <v>12194245</v>
      </c>
      <c r="ED38" s="77" t="s">
        <v>241</v>
      </c>
      <c r="EE38" s="77" t="s">
        <v>183</v>
      </c>
      <c r="EF38" s="77" t="s">
        <v>184</v>
      </c>
      <c r="EG38" s="77">
        <v>21</v>
      </c>
      <c r="EH38" s="77">
        <v>16</v>
      </c>
      <c r="EI38" s="77">
        <v>7</v>
      </c>
      <c r="EJ38" s="77" t="s">
        <v>513</v>
      </c>
      <c r="EK38" s="77" t="s">
        <v>514</v>
      </c>
      <c r="EL38" s="77" t="s">
        <v>274</v>
      </c>
      <c r="EM38" s="77" t="s">
        <v>149</v>
      </c>
      <c r="EN38" s="77" t="s">
        <v>149</v>
      </c>
      <c r="EO38" s="77" t="s">
        <v>180</v>
      </c>
      <c r="EP38" s="77" t="s">
        <v>180</v>
      </c>
      <c r="EQ38" s="77" t="s">
        <v>157</v>
      </c>
      <c r="ER38" s="77" t="s">
        <v>149</v>
      </c>
      <c r="ES38" s="77" t="s">
        <v>157</v>
      </c>
      <c r="ET38" s="77" t="s">
        <v>157</v>
      </c>
      <c r="EU38" s="77" t="s">
        <v>157</v>
      </c>
      <c r="EV38" s="108" t="s">
        <v>157</v>
      </c>
      <c r="EW38" s="94" t="s">
        <v>515</v>
      </c>
      <c r="EX38" s="94" t="s">
        <v>161</v>
      </c>
      <c r="EY38" s="94" t="s">
        <v>161</v>
      </c>
      <c r="EZ38" s="38"/>
      <c r="FA38" s="140">
        <f t="shared" si="4"/>
        <v>1</v>
      </c>
      <c r="FB38" s="136" t="s">
        <v>1800</v>
      </c>
    </row>
    <row r="39" spans="1:158" ht="112.5" x14ac:dyDescent="0.35">
      <c r="A39" s="117"/>
      <c r="B39" s="44">
        <v>24</v>
      </c>
      <c r="C39" s="10" t="s">
        <v>138</v>
      </c>
      <c r="D39" s="10" t="s">
        <v>516</v>
      </c>
      <c r="E39" s="10" t="s">
        <v>222</v>
      </c>
      <c r="F39" s="10" t="s">
        <v>141</v>
      </c>
      <c r="G39" s="10" t="s">
        <v>142</v>
      </c>
      <c r="H39" s="10" t="s">
        <v>143</v>
      </c>
      <c r="I39" s="10" t="s">
        <v>338</v>
      </c>
      <c r="J39" s="42" t="s">
        <v>517</v>
      </c>
      <c r="K39" s="42" t="s">
        <v>518</v>
      </c>
      <c r="L39" s="29" t="s">
        <v>147</v>
      </c>
      <c r="M39" s="10">
        <v>101265.11</v>
      </c>
      <c r="N39" s="10">
        <v>98377.25</v>
      </c>
      <c r="O39" s="10" t="s">
        <v>148</v>
      </c>
      <c r="P39" s="10" t="s">
        <v>149</v>
      </c>
      <c r="Q39" s="19" t="s">
        <v>519</v>
      </c>
      <c r="R39" s="10" t="s">
        <v>425</v>
      </c>
      <c r="S39" s="10">
        <v>0</v>
      </c>
      <c r="T39" s="10">
        <v>0</v>
      </c>
      <c r="U39" s="10">
        <v>1</v>
      </c>
      <c r="V39" s="10">
        <v>0</v>
      </c>
      <c r="W39" s="10">
        <v>0</v>
      </c>
      <c r="X39" s="10">
        <f t="shared" si="2"/>
        <v>1</v>
      </c>
      <c r="Y39" s="10" t="s">
        <v>1794</v>
      </c>
      <c r="Z39" s="10">
        <v>2</v>
      </c>
      <c r="AA39" s="10" t="s">
        <v>520</v>
      </c>
      <c r="AB39" s="42" t="s">
        <v>521</v>
      </c>
      <c r="AC39" s="10" t="s">
        <v>522</v>
      </c>
      <c r="AD39" s="10" t="s">
        <v>523</v>
      </c>
      <c r="AE39" s="10" t="s">
        <v>338</v>
      </c>
      <c r="AF39" s="10" t="s">
        <v>524</v>
      </c>
      <c r="AG39" s="59" t="s">
        <v>525</v>
      </c>
      <c r="AH39" s="10" t="s">
        <v>526</v>
      </c>
      <c r="AI39" s="10" t="s">
        <v>527</v>
      </c>
      <c r="AJ39" s="10" t="s">
        <v>157</v>
      </c>
      <c r="AK39" s="10" t="s">
        <v>149</v>
      </c>
      <c r="AL39" s="10" t="s">
        <v>158</v>
      </c>
      <c r="AM39" s="10" t="s">
        <v>149</v>
      </c>
      <c r="AN39" s="10" t="s">
        <v>158</v>
      </c>
      <c r="AO39" s="10" t="s">
        <v>149</v>
      </c>
      <c r="AP39" s="10" t="s">
        <v>157</v>
      </c>
      <c r="AQ39" s="10" t="s">
        <v>158</v>
      </c>
      <c r="AR39" s="10" t="s">
        <v>528</v>
      </c>
      <c r="AS39" s="10"/>
      <c r="AT39" s="10" t="s">
        <v>160</v>
      </c>
      <c r="AU39" s="57" t="s">
        <v>157</v>
      </c>
      <c r="AV39" s="57" t="s">
        <v>158</v>
      </c>
      <c r="AW39" s="57" t="s">
        <v>161</v>
      </c>
      <c r="AX39" s="57" t="s">
        <v>162</v>
      </c>
      <c r="AY39" s="57" t="s">
        <v>157</v>
      </c>
      <c r="AZ39" s="57" t="s">
        <v>162</v>
      </c>
      <c r="BA39" s="57">
        <v>12472683</v>
      </c>
      <c r="BB39" s="57" t="s">
        <v>251</v>
      </c>
      <c r="BC39" s="57">
        <v>3421005</v>
      </c>
      <c r="BD39" s="57" t="s">
        <v>161</v>
      </c>
      <c r="BE39" s="57" t="s">
        <v>161</v>
      </c>
      <c r="BF39" s="57" t="s">
        <v>161</v>
      </c>
      <c r="BG39" s="105" t="e">
        <f t="shared" si="0"/>
        <v>#VALUE!</v>
      </c>
      <c r="BH39" s="57">
        <v>203</v>
      </c>
      <c r="BI39" s="57" t="s">
        <v>487</v>
      </c>
      <c r="BJ39" s="155"/>
      <c r="BK39" s="57" t="s">
        <v>488</v>
      </c>
      <c r="BL39" s="10"/>
      <c r="BM39" s="10" t="s">
        <v>157</v>
      </c>
      <c r="BN39" s="10"/>
      <c r="BO39" s="10" t="s">
        <v>157</v>
      </c>
      <c r="BP39" s="10" t="s">
        <v>157</v>
      </c>
      <c r="BQ39" s="10" t="s">
        <v>157</v>
      </c>
      <c r="BR39" s="10" t="s">
        <v>158</v>
      </c>
      <c r="BS39" s="10"/>
      <c r="BT39" s="10" t="s">
        <v>172</v>
      </c>
      <c r="BU39" s="57" t="s">
        <v>435</v>
      </c>
      <c r="BV39" s="57" t="s">
        <v>529</v>
      </c>
      <c r="BW39" s="57" t="s">
        <v>530</v>
      </c>
      <c r="BX39" s="57" t="s">
        <v>492</v>
      </c>
      <c r="BY39" s="141">
        <v>2548624</v>
      </c>
      <c r="BZ39" s="62" t="s">
        <v>373</v>
      </c>
      <c r="CA39" s="62" t="s">
        <v>373</v>
      </c>
      <c r="CB39" s="62" t="s">
        <v>373</v>
      </c>
      <c r="CC39" s="107" t="e">
        <f t="shared" si="3"/>
        <v>#VALUE!</v>
      </c>
      <c r="CD39" s="171">
        <v>69.721199999999996</v>
      </c>
      <c r="CE39" s="110" t="s">
        <v>1804</v>
      </c>
      <c r="CF39" s="10" t="s">
        <v>1807</v>
      </c>
      <c r="CG39" s="151"/>
      <c r="CH39" s="62"/>
      <c r="CI39" s="57" t="s">
        <v>157</v>
      </c>
      <c r="CJ39" s="57" t="s">
        <v>157</v>
      </c>
      <c r="CK39" s="57" t="s">
        <v>157</v>
      </c>
      <c r="CL39" s="57" t="s">
        <v>157</v>
      </c>
      <c r="CM39" s="57" t="s">
        <v>157</v>
      </c>
      <c r="CN39" s="57" t="s">
        <v>157</v>
      </c>
      <c r="CO39" s="57" t="s">
        <v>157</v>
      </c>
      <c r="CP39" s="46"/>
      <c r="CQ39" s="10">
        <v>0</v>
      </c>
      <c r="CR39" s="10">
        <v>0</v>
      </c>
      <c r="CS39" s="10">
        <v>0</v>
      </c>
      <c r="CT39" s="10">
        <v>0</v>
      </c>
      <c r="CU39" s="10">
        <v>0</v>
      </c>
      <c r="CV39" s="10">
        <v>0</v>
      </c>
      <c r="CW39" s="10">
        <v>0</v>
      </c>
      <c r="CX39" s="10">
        <v>0</v>
      </c>
      <c r="CY39" s="10">
        <v>0</v>
      </c>
      <c r="CZ39" s="10">
        <v>0</v>
      </c>
      <c r="DA39" s="10">
        <v>0</v>
      </c>
      <c r="DB39" s="10"/>
      <c r="DC39" s="10" t="s">
        <v>158</v>
      </c>
      <c r="DD39" s="10"/>
      <c r="DE39" s="91" t="s">
        <v>161</v>
      </c>
      <c r="DF39" s="56" t="s">
        <v>531</v>
      </c>
      <c r="DG39" s="177" t="s">
        <v>161</v>
      </c>
      <c r="DH39" s="10" t="s">
        <v>151</v>
      </c>
      <c r="DI39" s="10" t="s">
        <v>157</v>
      </c>
      <c r="DJ39" s="10" t="s">
        <v>532</v>
      </c>
      <c r="DK39" s="97" t="s">
        <v>149</v>
      </c>
      <c r="DL39" s="77" t="s">
        <v>149</v>
      </c>
      <c r="DM39" s="77" t="s">
        <v>149</v>
      </c>
      <c r="DN39" s="77" t="s">
        <v>180</v>
      </c>
      <c r="DO39" s="77" t="s">
        <v>158</v>
      </c>
      <c r="DP39" s="77" t="s">
        <v>158</v>
      </c>
      <c r="DQ39" s="77" t="s">
        <v>158</v>
      </c>
      <c r="DR39" s="77" t="s">
        <v>158</v>
      </c>
      <c r="DS39" s="77" t="s">
        <v>158</v>
      </c>
      <c r="DT39" s="77" t="s">
        <v>157</v>
      </c>
      <c r="DU39" s="108" t="s">
        <v>180</v>
      </c>
      <c r="DV39" s="76" t="s">
        <v>533</v>
      </c>
      <c r="DW39" s="76" t="s">
        <v>302</v>
      </c>
      <c r="DX39" s="113" t="s">
        <v>161</v>
      </c>
      <c r="DY39" s="138" t="s">
        <v>1769</v>
      </c>
      <c r="DZ39" s="76" t="s">
        <v>158</v>
      </c>
      <c r="EA39" s="77" t="s">
        <v>157</v>
      </c>
      <c r="EB39" s="77" t="s">
        <v>180</v>
      </c>
      <c r="EC39" s="83">
        <v>70139042</v>
      </c>
      <c r="ED39" s="77" t="s">
        <v>241</v>
      </c>
      <c r="EE39" s="77" t="s">
        <v>289</v>
      </c>
      <c r="EF39" s="77" t="s">
        <v>184</v>
      </c>
      <c r="EG39" s="77">
        <v>0</v>
      </c>
      <c r="EH39" s="77">
        <v>0</v>
      </c>
      <c r="EI39" s="77">
        <v>0</v>
      </c>
      <c r="EJ39" s="77" t="s">
        <v>157</v>
      </c>
      <c r="EK39" s="77" t="s">
        <v>157</v>
      </c>
      <c r="EL39" s="77" t="s">
        <v>157</v>
      </c>
      <c r="EM39" s="77" t="s">
        <v>158</v>
      </c>
      <c r="EN39" s="77" t="s">
        <v>149</v>
      </c>
      <c r="EO39" s="77" t="s">
        <v>180</v>
      </c>
      <c r="EP39" s="77" t="s">
        <v>180</v>
      </c>
      <c r="EQ39" s="77" t="s">
        <v>157</v>
      </c>
      <c r="ER39" s="77" t="s">
        <v>158</v>
      </c>
      <c r="ES39" s="77" t="s">
        <v>157</v>
      </c>
      <c r="ET39" s="77" t="s">
        <v>157</v>
      </c>
      <c r="EU39" s="77" t="s">
        <v>157</v>
      </c>
      <c r="EV39" s="108" t="s">
        <v>157</v>
      </c>
      <c r="EW39" s="94" t="s">
        <v>161</v>
      </c>
      <c r="EX39" s="94" t="s">
        <v>161</v>
      </c>
      <c r="EY39" s="94" t="s">
        <v>161</v>
      </c>
      <c r="EZ39" s="38"/>
      <c r="FA39" s="140" t="e">
        <f t="shared" si="4"/>
        <v>#DIV/0!</v>
      </c>
      <c r="FB39" s="136" t="s">
        <v>1800</v>
      </c>
    </row>
    <row r="40" spans="1:158" ht="112.5" x14ac:dyDescent="0.35">
      <c r="A40" s="117"/>
      <c r="B40" s="44">
        <v>25</v>
      </c>
      <c r="C40" s="10" t="s">
        <v>138</v>
      </c>
      <c r="D40" s="10" t="s">
        <v>534</v>
      </c>
      <c r="E40" s="10" t="s">
        <v>222</v>
      </c>
      <c r="F40" s="10" t="s">
        <v>141</v>
      </c>
      <c r="G40" s="10" t="s">
        <v>142</v>
      </c>
      <c r="H40" s="10" t="s">
        <v>143</v>
      </c>
      <c r="I40" s="10" t="s">
        <v>421</v>
      </c>
      <c r="J40" s="42" t="s">
        <v>535</v>
      </c>
      <c r="K40" s="42" t="s">
        <v>536</v>
      </c>
      <c r="L40" s="29" t="s">
        <v>147</v>
      </c>
      <c r="M40" s="10">
        <v>96823.15</v>
      </c>
      <c r="N40" s="10">
        <v>96823.64</v>
      </c>
      <c r="O40" s="10" t="s">
        <v>148</v>
      </c>
      <c r="P40" s="10" t="s">
        <v>149</v>
      </c>
      <c r="Q40" s="19" t="s">
        <v>519</v>
      </c>
      <c r="R40" s="10" t="s">
        <v>425</v>
      </c>
      <c r="S40" s="10">
        <v>0</v>
      </c>
      <c r="T40" s="10">
        <v>0</v>
      </c>
      <c r="U40" s="10">
        <v>1</v>
      </c>
      <c r="V40" s="10">
        <v>0</v>
      </c>
      <c r="W40" s="10">
        <v>0</v>
      </c>
      <c r="X40" s="10">
        <f>T40+U40+V40+W40+S40</f>
        <v>1</v>
      </c>
      <c r="Y40" s="10" t="s">
        <v>1794</v>
      </c>
      <c r="Z40" s="10">
        <v>3</v>
      </c>
      <c r="AA40" s="10" t="s">
        <v>537</v>
      </c>
      <c r="AB40" s="10" t="s">
        <v>538</v>
      </c>
      <c r="AC40" s="10" t="s">
        <v>539</v>
      </c>
      <c r="AD40" s="10" t="s">
        <v>540</v>
      </c>
      <c r="AE40" s="10" t="s">
        <v>421</v>
      </c>
      <c r="AF40" s="10" t="s">
        <v>541</v>
      </c>
      <c r="AG40" s="59" t="s">
        <v>542</v>
      </c>
      <c r="AH40" s="10" t="s">
        <v>543</v>
      </c>
      <c r="AI40" s="10" t="s">
        <v>527</v>
      </c>
      <c r="AJ40" s="10" t="s">
        <v>157</v>
      </c>
      <c r="AK40" s="10" t="s">
        <v>149</v>
      </c>
      <c r="AL40" s="10" t="s">
        <v>149</v>
      </c>
      <c r="AM40" s="10" t="s">
        <v>149</v>
      </c>
      <c r="AN40" s="10" t="s">
        <v>158</v>
      </c>
      <c r="AO40" s="10" t="s">
        <v>149</v>
      </c>
      <c r="AP40" s="10" t="s">
        <v>157</v>
      </c>
      <c r="AQ40" s="10" t="s">
        <v>158</v>
      </c>
      <c r="AR40" s="10" t="s">
        <v>544</v>
      </c>
      <c r="AS40" s="10"/>
      <c r="AT40" s="10" t="s">
        <v>160</v>
      </c>
      <c r="AU40" s="57" t="s">
        <v>157</v>
      </c>
      <c r="AV40" s="57" t="s">
        <v>158</v>
      </c>
      <c r="AW40" s="57" t="s">
        <v>161</v>
      </c>
      <c r="AX40" s="57" t="s">
        <v>162</v>
      </c>
      <c r="AY40" s="57" t="s">
        <v>157</v>
      </c>
      <c r="AZ40" s="57" t="s">
        <v>162</v>
      </c>
      <c r="BA40" s="57" t="s">
        <v>545</v>
      </c>
      <c r="BB40" s="57" t="s">
        <v>235</v>
      </c>
      <c r="BC40" s="57" t="s">
        <v>546</v>
      </c>
      <c r="BD40" s="57">
        <v>4</v>
      </c>
      <c r="BE40" s="57">
        <v>3</v>
      </c>
      <c r="BF40" s="57">
        <v>1</v>
      </c>
      <c r="BG40" s="105">
        <f t="shared" si="0"/>
        <v>0.25</v>
      </c>
      <c r="BH40" s="57">
        <v>111</v>
      </c>
      <c r="BI40" s="57" t="s">
        <v>487</v>
      </c>
      <c r="BJ40" s="155"/>
      <c r="BK40" s="57" t="s">
        <v>488</v>
      </c>
      <c r="BL40" s="10"/>
      <c r="BM40" s="10" t="s">
        <v>157</v>
      </c>
      <c r="BN40" s="10"/>
      <c r="BO40" s="10" t="s">
        <v>157</v>
      </c>
      <c r="BP40" s="10" t="s">
        <v>157</v>
      </c>
      <c r="BQ40" s="10" t="s">
        <v>157</v>
      </c>
      <c r="BR40" s="10" t="s">
        <v>158</v>
      </c>
      <c r="BS40" s="10"/>
      <c r="BT40" s="10" t="s">
        <v>172</v>
      </c>
      <c r="BU40" s="57" t="s">
        <v>209</v>
      </c>
      <c r="BV40" s="56">
        <v>3993885</v>
      </c>
      <c r="BW40" s="57" t="s">
        <v>547</v>
      </c>
      <c r="BX40" s="57" t="s">
        <v>238</v>
      </c>
      <c r="BY40" s="141">
        <v>2549109</v>
      </c>
      <c r="BZ40" s="10">
        <v>57</v>
      </c>
      <c r="CA40" s="10">
        <v>10</v>
      </c>
      <c r="CB40" s="10">
        <v>47</v>
      </c>
      <c r="CC40" s="107">
        <f t="shared" si="3"/>
        <v>0.82456140350877194</v>
      </c>
      <c r="CD40" s="171">
        <v>68.212800000000001</v>
      </c>
      <c r="CE40" s="110" t="s">
        <v>1804</v>
      </c>
      <c r="CF40" s="10" t="s">
        <v>1807</v>
      </c>
      <c r="CG40" s="151"/>
      <c r="CH40" s="62"/>
      <c r="CI40" s="57" t="s">
        <v>157</v>
      </c>
      <c r="CJ40" s="57" t="s">
        <v>157</v>
      </c>
      <c r="CK40" s="57" t="s">
        <v>157</v>
      </c>
      <c r="CL40" s="57" t="s">
        <v>157</v>
      </c>
      <c r="CM40" s="57" t="s">
        <v>157</v>
      </c>
      <c r="CN40" s="57" t="s">
        <v>157</v>
      </c>
      <c r="CO40" s="57" t="s">
        <v>157</v>
      </c>
      <c r="CP40" s="10"/>
      <c r="CQ40" s="10">
        <v>0</v>
      </c>
      <c r="CR40" s="10">
        <v>0</v>
      </c>
      <c r="CS40" s="10">
        <v>0</v>
      </c>
      <c r="CT40" s="10">
        <v>0</v>
      </c>
      <c r="CU40" s="10">
        <v>0</v>
      </c>
      <c r="CV40" s="10">
        <v>0</v>
      </c>
      <c r="CW40" s="10">
        <v>0</v>
      </c>
      <c r="CX40" s="10">
        <v>0</v>
      </c>
      <c r="CY40" s="10">
        <v>0</v>
      </c>
      <c r="CZ40" s="10">
        <v>0</v>
      </c>
      <c r="DA40" s="10">
        <v>0</v>
      </c>
      <c r="DB40" s="10"/>
      <c r="DC40" s="10" t="s">
        <v>158</v>
      </c>
      <c r="DD40" s="10"/>
      <c r="DE40" s="91" t="s">
        <v>161</v>
      </c>
      <c r="DF40" s="56" t="s">
        <v>548</v>
      </c>
      <c r="DG40" s="177" t="s">
        <v>161</v>
      </c>
      <c r="DH40" s="10" t="s">
        <v>151</v>
      </c>
      <c r="DI40" s="10" t="s">
        <v>157</v>
      </c>
      <c r="DJ40" s="10" t="s">
        <v>549</v>
      </c>
      <c r="DK40" s="97" t="s">
        <v>149</v>
      </c>
      <c r="DL40" s="77" t="s">
        <v>149</v>
      </c>
      <c r="DM40" s="77" t="s">
        <v>149</v>
      </c>
      <c r="DN40" s="77" t="s">
        <v>180</v>
      </c>
      <c r="DO40" s="77" t="s">
        <v>158</v>
      </c>
      <c r="DP40" s="77" t="s">
        <v>158</v>
      </c>
      <c r="DQ40" s="77" t="s">
        <v>158</v>
      </c>
      <c r="DR40" s="77" t="s">
        <v>158</v>
      </c>
      <c r="DS40" s="77" t="s">
        <v>158</v>
      </c>
      <c r="DT40" s="77" t="s">
        <v>157</v>
      </c>
      <c r="DU40" s="108" t="s">
        <v>180</v>
      </c>
      <c r="DV40" s="76" t="s">
        <v>161</v>
      </c>
      <c r="DW40" s="76" t="s">
        <v>302</v>
      </c>
      <c r="DX40" s="113" t="s">
        <v>161</v>
      </c>
      <c r="DY40" s="10"/>
      <c r="DZ40" s="76" t="s">
        <v>158</v>
      </c>
      <c r="EA40" s="77" t="s">
        <v>157</v>
      </c>
      <c r="EB40" s="77" t="s">
        <v>180</v>
      </c>
      <c r="EC40" s="83" t="s">
        <v>550</v>
      </c>
      <c r="ED40" s="77" t="s">
        <v>241</v>
      </c>
      <c r="EE40" s="77" t="s">
        <v>551</v>
      </c>
      <c r="EF40" s="77" t="s">
        <v>184</v>
      </c>
      <c r="EG40" s="77">
        <v>1</v>
      </c>
      <c r="EH40" s="77">
        <v>0</v>
      </c>
      <c r="EI40" s="77">
        <v>0</v>
      </c>
      <c r="EJ40" s="77" t="s">
        <v>157</v>
      </c>
      <c r="EK40" s="77" t="s">
        <v>157</v>
      </c>
      <c r="EL40" s="77" t="s">
        <v>157</v>
      </c>
      <c r="EM40" s="77" t="s">
        <v>158</v>
      </c>
      <c r="EN40" s="77" t="s">
        <v>149</v>
      </c>
      <c r="EO40" s="77" t="s">
        <v>180</v>
      </c>
      <c r="EP40" s="77" t="s">
        <v>180</v>
      </c>
      <c r="EQ40" s="77" t="s">
        <v>157</v>
      </c>
      <c r="ER40" s="77" t="s">
        <v>158</v>
      </c>
      <c r="ES40" s="77" t="s">
        <v>157</v>
      </c>
      <c r="ET40" s="77" t="s">
        <v>157</v>
      </c>
      <c r="EU40" s="77" t="s">
        <v>157</v>
      </c>
      <c r="EV40" s="108" t="s">
        <v>157</v>
      </c>
      <c r="EW40" s="94" t="s">
        <v>161</v>
      </c>
      <c r="EX40" s="94" t="s">
        <v>161</v>
      </c>
      <c r="EY40" s="94" t="s">
        <v>161</v>
      </c>
      <c r="EZ40" s="38"/>
      <c r="FA40" s="140" t="e">
        <f t="shared" si="4"/>
        <v>#DIV/0!</v>
      </c>
      <c r="FB40" s="136" t="s">
        <v>1800</v>
      </c>
    </row>
    <row r="41" spans="1:158" ht="150" x14ac:dyDescent="0.35">
      <c r="A41" s="117"/>
      <c r="B41" s="44">
        <v>26</v>
      </c>
      <c r="C41" s="10" t="s">
        <v>138</v>
      </c>
      <c r="D41" s="10" t="s">
        <v>552</v>
      </c>
      <c r="E41" s="10" t="s">
        <v>222</v>
      </c>
      <c r="F41" s="10" t="s">
        <v>141</v>
      </c>
      <c r="G41" s="10" t="s">
        <v>142</v>
      </c>
      <c r="H41" s="10" t="s">
        <v>143</v>
      </c>
      <c r="I41" s="10" t="s">
        <v>475</v>
      </c>
      <c r="J41" s="29" t="s">
        <v>553</v>
      </c>
      <c r="K41" s="10" t="s">
        <v>554</v>
      </c>
      <c r="L41" s="29" t="s">
        <v>147</v>
      </c>
      <c r="M41" s="10">
        <v>102943.46920000001</v>
      </c>
      <c r="N41" s="10">
        <v>94709.940849999999</v>
      </c>
      <c r="O41" s="10" t="s">
        <v>148</v>
      </c>
      <c r="P41" s="10" t="s">
        <v>149</v>
      </c>
      <c r="Q41" s="19" t="s">
        <v>478</v>
      </c>
      <c r="R41" s="10" t="s">
        <v>425</v>
      </c>
      <c r="S41" s="10">
        <v>0</v>
      </c>
      <c r="T41" s="10">
        <v>8</v>
      </c>
      <c r="U41" s="10">
        <v>5</v>
      </c>
      <c r="V41" s="10">
        <v>1</v>
      </c>
      <c r="W41" s="10">
        <v>0</v>
      </c>
      <c r="X41" s="10">
        <f>T41+U41+V41+W41</f>
        <v>14</v>
      </c>
      <c r="Y41" s="10" t="s">
        <v>1795</v>
      </c>
      <c r="Z41" s="10">
        <v>4</v>
      </c>
      <c r="AA41" s="10" t="s">
        <v>555</v>
      </c>
      <c r="AB41" s="42" t="s">
        <v>556</v>
      </c>
      <c r="AC41" s="10" t="s">
        <v>557</v>
      </c>
      <c r="AD41" s="52" t="s">
        <v>558</v>
      </c>
      <c r="AE41" s="10" t="s">
        <v>475</v>
      </c>
      <c r="AF41" s="10" t="s">
        <v>151</v>
      </c>
      <c r="AG41" s="59" t="s">
        <v>559</v>
      </c>
      <c r="AH41" s="10" t="s">
        <v>560</v>
      </c>
      <c r="AI41" s="10" t="s">
        <v>561</v>
      </c>
      <c r="AJ41" s="10" t="s">
        <v>157</v>
      </c>
      <c r="AK41" s="10" t="s">
        <v>158</v>
      </c>
      <c r="AL41" s="10" t="s">
        <v>149</v>
      </c>
      <c r="AM41" s="10" t="s">
        <v>149</v>
      </c>
      <c r="AN41" s="10" t="s">
        <v>158</v>
      </c>
      <c r="AO41" s="10" t="s">
        <v>149</v>
      </c>
      <c r="AP41" s="10" t="s">
        <v>157</v>
      </c>
      <c r="AQ41" s="10" t="s">
        <v>158</v>
      </c>
      <c r="AR41" s="10" t="s">
        <v>562</v>
      </c>
      <c r="AS41" s="10"/>
      <c r="AT41" s="10" t="s">
        <v>160</v>
      </c>
      <c r="AU41" s="57" t="s">
        <v>157</v>
      </c>
      <c r="AV41" s="57" t="s">
        <v>158</v>
      </c>
      <c r="AW41" s="57" t="s">
        <v>161</v>
      </c>
      <c r="AX41" s="57" t="s">
        <v>162</v>
      </c>
      <c r="AY41" s="57" t="s">
        <v>157</v>
      </c>
      <c r="AZ41" s="57" t="s">
        <v>162</v>
      </c>
      <c r="BA41" s="57">
        <v>12210959</v>
      </c>
      <c r="BB41" s="57" t="s">
        <v>251</v>
      </c>
      <c r="BC41" s="57">
        <v>2620001</v>
      </c>
      <c r="BD41" s="57" t="s">
        <v>161</v>
      </c>
      <c r="BE41" s="57" t="s">
        <v>161</v>
      </c>
      <c r="BF41" s="57" t="s">
        <v>161</v>
      </c>
      <c r="BG41" s="105" t="e">
        <f t="shared" si="0"/>
        <v>#VALUE!</v>
      </c>
      <c r="BH41" s="57">
        <v>0</v>
      </c>
      <c r="BI41" s="57" t="s">
        <v>487</v>
      </c>
      <c r="BJ41" s="155"/>
      <c r="BK41" s="57" t="s">
        <v>488</v>
      </c>
      <c r="BL41" s="10" t="s">
        <v>168</v>
      </c>
      <c r="BM41" s="10" t="s">
        <v>157</v>
      </c>
      <c r="BN41" s="10" t="s">
        <v>208</v>
      </c>
      <c r="BO41" s="10" t="s">
        <v>157</v>
      </c>
      <c r="BP41" s="10" t="s">
        <v>157</v>
      </c>
      <c r="BQ41" s="10" t="s">
        <v>157</v>
      </c>
      <c r="BR41" s="10" t="s">
        <v>158</v>
      </c>
      <c r="BS41" s="10"/>
      <c r="BT41" s="10" t="s">
        <v>172</v>
      </c>
      <c r="BU41" s="57" t="s">
        <v>209</v>
      </c>
      <c r="BV41" s="56" t="s">
        <v>563</v>
      </c>
      <c r="BW41" s="57" t="s">
        <v>564</v>
      </c>
      <c r="BX41" s="10" t="s">
        <v>175</v>
      </c>
      <c r="BY41" s="141">
        <v>2549114</v>
      </c>
      <c r="BZ41" s="62" t="s">
        <v>373</v>
      </c>
      <c r="CA41" s="62" t="s">
        <v>373</v>
      </c>
      <c r="CB41" s="62" t="s">
        <v>373</v>
      </c>
      <c r="CC41" s="107" t="e">
        <f t="shared" si="3"/>
        <v>#VALUE!</v>
      </c>
      <c r="CD41" s="171">
        <v>75.373199999999997</v>
      </c>
      <c r="CE41" s="110" t="s">
        <v>1804</v>
      </c>
      <c r="CF41" s="10" t="s">
        <v>1807</v>
      </c>
      <c r="CG41" s="151"/>
      <c r="CH41" s="62"/>
      <c r="CI41" s="57" t="s">
        <v>157</v>
      </c>
      <c r="CJ41" s="57" t="s">
        <v>157</v>
      </c>
      <c r="CK41" s="57" t="s">
        <v>157</v>
      </c>
      <c r="CL41" s="57" t="s">
        <v>157</v>
      </c>
      <c r="CM41" s="57" t="s">
        <v>157</v>
      </c>
      <c r="CN41" s="57" t="s">
        <v>157</v>
      </c>
      <c r="CO41" s="57" t="s">
        <v>157</v>
      </c>
      <c r="CP41" s="10"/>
      <c r="CQ41" s="10">
        <v>0</v>
      </c>
      <c r="CR41" s="10">
        <v>0</v>
      </c>
      <c r="CS41" s="10">
        <v>0</v>
      </c>
      <c r="CT41" s="10">
        <v>0</v>
      </c>
      <c r="CU41" s="10">
        <v>0</v>
      </c>
      <c r="CV41" s="10">
        <v>0</v>
      </c>
      <c r="CW41" s="10">
        <v>0</v>
      </c>
      <c r="CX41" s="10">
        <v>0</v>
      </c>
      <c r="CY41" s="10">
        <v>0</v>
      </c>
      <c r="CZ41" s="10">
        <v>0</v>
      </c>
      <c r="DA41" s="10">
        <v>0</v>
      </c>
      <c r="DB41" s="10"/>
      <c r="DC41" s="10" t="s">
        <v>158</v>
      </c>
      <c r="DD41" s="10"/>
      <c r="DE41" s="91" t="s">
        <v>161</v>
      </c>
      <c r="DF41" s="56" t="s">
        <v>565</v>
      </c>
      <c r="DG41" s="177" t="s">
        <v>161</v>
      </c>
      <c r="DH41" s="10" t="s">
        <v>151</v>
      </c>
      <c r="DI41" s="10" t="s">
        <v>157</v>
      </c>
      <c r="DJ41" s="10" t="s">
        <v>566</v>
      </c>
      <c r="DK41" s="97" t="s">
        <v>149</v>
      </c>
      <c r="DL41" s="77" t="s">
        <v>149</v>
      </c>
      <c r="DM41" s="77" t="s">
        <v>149</v>
      </c>
      <c r="DN41" s="77" t="s">
        <v>180</v>
      </c>
      <c r="DO41" s="77" t="s">
        <v>158</v>
      </c>
      <c r="DP41" s="77" t="s">
        <v>158</v>
      </c>
      <c r="DQ41" s="77" t="s">
        <v>158</v>
      </c>
      <c r="DR41" s="77" t="s">
        <v>158</v>
      </c>
      <c r="DS41" s="77" t="s">
        <v>158</v>
      </c>
      <c r="DT41" s="77" t="s">
        <v>157</v>
      </c>
      <c r="DU41" s="108" t="s">
        <v>180</v>
      </c>
      <c r="DV41" s="76" t="s">
        <v>161</v>
      </c>
      <c r="DW41" s="76" t="s">
        <v>302</v>
      </c>
      <c r="DX41" s="113" t="s">
        <v>161</v>
      </c>
      <c r="DY41" s="10"/>
      <c r="DZ41" s="76" t="s">
        <v>158</v>
      </c>
      <c r="EA41" s="77" t="s">
        <v>157</v>
      </c>
      <c r="EB41" s="77" t="s">
        <v>180</v>
      </c>
      <c r="EC41" s="84">
        <v>70144888</v>
      </c>
      <c r="ED41" s="85" t="s">
        <v>241</v>
      </c>
      <c r="EE41" s="85" t="s">
        <v>289</v>
      </c>
      <c r="EF41" s="77" t="s">
        <v>184</v>
      </c>
      <c r="EG41" s="77">
        <v>2</v>
      </c>
      <c r="EH41" s="77">
        <v>0</v>
      </c>
      <c r="EI41" s="77">
        <v>2</v>
      </c>
      <c r="EJ41" s="77" t="s">
        <v>567</v>
      </c>
      <c r="EK41" s="77" t="s">
        <v>157</v>
      </c>
      <c r="EL41" s="77" t="s">
        <v>157</v>
      </c>
      <c r="EM41" s="77" t="s">
        <v>158</v>
      </c>
      <c r="EN41" s="77" t="s">
        <v>149</v>
      </c>
      <c r="EO41" s="77" t="s">
        <v>180</v>
      </c>
      <c r="EP41" s="77" t="s">
        <v>180</v>
      </c>
      <c r="EQ41" s="77" t="s">
        <v>157</v>
      </c>
      <c r="ER41" s="77" t="s">
        <v>158</v>
      </c>
      <c r="ES41" s="77" t="s">
        <v>157</v>
      </c>
      <c r="ET41" s="77" t="s">
        <v>157</v>
      </c>
      <c r="EU41" s="77" t="s">
        <v>157</v>
      </c>
      <c r="EV41" s="108" t="s">
        <v>157</v>
      </c>
      <c r="EW41" s="94" t="s">
        <v>161</v>
      </c>
      <c r="EX41" s="94" t="s">
        <v>161</v>
      </c>
      <c r="EY41" s="94" t="s">
        <v>161</v>
      </c>
      <c r="EZ41" s="38"/>
      <c r="FA41" s="140">
        <f t="shared" si="4"/>
        <v>1</v>
      </c>
      <c r="FB41" s="136" t="s">
        <v>1800</v>
      </c>
    </row>
    <row r="42" spans="1:158" ht="112.5" x14ac:dyDescent="0.35">
      <c r="A42" s="117"/>
      <c r="B42" s="44">
        <v>27</v>
      </c>
      <c r="C42" s="10" t="s">
        <v>138</v>
      </c>
      <c r="D42" s="10" t="s">
        <v>568</v>
      </c>
      <c r="E42" s="10" t="s">
        <v>408</v>
      </c>
      <c r="F42" s="10" t="s">
        <v>141</v>
      </c>
      <c r="G42" s="10" t="s">
        <v>142</v>
      </c>
      <c r="H42" s="10" t="s">
        <v>143</v>
      </c>
      <c r="I42" s="10" t="s">
        <v>351</v>
      </c>
      <c r="J42" s="10" t="s">
        <v>569</v>
      </c>
      <c r="K42" s="10" t="s">
        <v>570</v>
      </c>
      <c r="L42" s="29" t="s">
        <v>147</v>
      </c>
      <c r="M42" s="10">
        <v>100947</v>
      </c>
      <c r="N42" s="10">
        <v>111731</v>
      </c>
      <c r="O42" s="10" t="s">
        <v>148</v>
      </c>
      <c r="P42" s="10" t="s">
        <v>149</v>
      </c>
      <c r="Q42" s="19" t="s">
        <v>151</v>
      </c>
      <c r="R42" s="10" t="s">
        <v>464</v>
      </c>
      <c r="S42" s="10">
        <v>3</v>
      </c>
      <c r="T42" s="10">
        <v>0</v>
      </c>
      <c r="U42" s="10">
        <v>2</v>
      </c>
      <c r="V42" s="10">
        <v>1</v>
      </c>
      <c r="W42" s="10">
        <v>0</v>
      </c>
      <c r="X42" s="10">
        <f t="shared" si="2"/>
        <v>6</v>
      </c>
      <c r="Y42" s="10" t="s">
        <v>1799</v>
      </c>
      <c r="Z42" s="10">
        <v>1</v>
      </c>
      <c r="AA42" s="10" t="s">
        <v>571</v>
      </c>
      <c r="AB42" s="10" t="s">
        <v>572</v>
      </c>
      <c r="AC42" s="10" t="s">
        <v>573</v>
      </c>
      <c r="AD42" s="10" t="s">
        <v>574</v>
      </c>
      <c r="AE42" s="10" t="s">
        <v>351</v>
      </c>
      <c r="AF42" s="10" t="s">
        <v>575</v>
      </c>
      <c r="AG42" s="59" t="s">
        <v>357</v>
      </c>
      <c r="AH42" s="10" t="s">
        <v>576</v>
      </c>
      <c r="AI42" s="10" t="s">
        <v>577</v>
      </c>
      <c r="AJ42" s="10" t="s">
        <v>157</v>
      </c>
      <c r="AK42" s="10" t="s">
        <v>158</v>
      </c>
      <c r="AL42" s="10" t="s">
        <v>158</v>
      </c>
      <c r="AM42" s="10" t="s">
        <v>158</v>
      </c>
      <c r="AN42" s="10" t="s">
        <v>149</v>
      </c>
      <c r="AO42" s="10" t="s">
        <v>149</v>
      </c>
      <c r="AP42" s="10" t="s">
        <v>157</v>
      </c>
      <c r="AQ42" s="10" t="s">
        <v>578</v>
      </c>
      <c r="AR42" s="10" t="s">
        <v>579</v>
      </c>
      <c r="AS42" s="10"/>
      <c r="AT42" s="10" t="s">
        <v>160</v>
      </c>
      <c r="AU42" s="57" t="s">
        <v>157</v>
      </c>
      <c r="AV42" s="57" t="s">
        <v>158</v>
      </c>
      <c r="AW42" s="57" t="s">
        <v>161</v>
      </c>
      <c r="AX42" s="57" t="s">
        <v>162</v>
      </c>
      <c r="AY42" s="57" t="s">
        <v>157</v>
      </c>
      <c r="AZ42" s="57" t="s">
        <v>162</v>
      </c>
      <c r="BA42" s="57">
        <v>11920378</v>
      </c>
      <c r="BB42" s="57" t="s">
        <v>251</v>
      </c>
      <c r="BC42" s="57" t="s">
        <v>161</v>
      </c>
      <c r="BD42" s="57" t="s">
        <v>161</v>
      </c>
      <c r="BE42" s="57" t="s">
        <v>161</v>
      </c>
      <c r="BF42" s="57" t="s">
        <v>161</v>
      </c>
      <c r="BG42" s="105" t="e">
        <f t="shared" si="0"/>
        <v>#VALUE!</v>
      </c>
      <c r="BH42" s="57">
        <v>0</v>
      </c>
      <c r="BI42" s="57" t="s">
        <v>580</v>
      </c>
      <c r="BJ42" s="155"/>
      <c r="BK42" s="57" t="s">
        <v>581</v>
      </c>
      <c r="BL42" s="10" t="s">
        <v>168</v>
      </c>
      <c r="BM42" s="10" t="s">
        <v>157</v>
      </c>
      <c r="BN42" s="10" t="s">
        <v>208</v>
      </c>
      <c r="BO42" s="10" t="s">
        <v>157</v>
      </c>
      <c r="BP42" s="10" t="s">
        <v>157</v>
      </c>
      <c r="BQ42" s="10" t="s">
        <v>157</v>
      </c>
      <c r="BR42" s="10" t="s">
        <v>158</v>
      </c>
      <c r="BS42" s="10"/>
      <c r="BT42" s="10" t="s">
        <v>172</v>
      </c>
      <c r="BU42" s="57" t="s">
        <v>209</v>
      </c>
      <c r="BV42" s="57">
        <v>3993167</v>
      </c>
      <c r="BW42" s="57" t="s">
        <v>582</v>
      </c>
      <c r="BX42" s="10" t="s">
        <v>175</v>
      </c>
      <c r="BY42" s="141">
        <v>2532106</v>
      </c>
      <c r="BZ42" s="62" t="s">
        <v>373</v>
      </c>
      <c r="CA42" s="62" t="s">
        <v>373</v>
      </c>
      <c r="CB42" s="62" t="s">
        <v>373</v>
      </c>
      <c r="CC42" s="107" t="e">
        <f t="shared" si="3"/>
        <v>#VALUE!</v>
      </c>
      <c r="CD42" s="171">
        <v>1.7027999999999999</v>
      </c>
      <c r="CE42" s="110" t="s">
        <v>1804</v>
      </c>
      <c r="CF42" s="10" t="s">
        <v>1807</v>
      </c>
      <c r="CG42" s="151"/>
      <c r="CH42" s="62"/>
      <c r="CI42" s="57" t="s">
        <v>157</v>
      </c>
      <c r="CJ42" s="57" t="s">
        <v>157</v>
      </c>
      <c r="CK42" s="57" t="s">
        <v>157</v>
      </c>
      <c r="CL42" s="57" t="s">
        <v>157</v>
      </c>
      <c r="CM42" s="57" t="s">
        <v>157</v>
      </c>
      <c r="CN42" s="57" t="s">
        <v>157</v>
      </c>
      <c r="CO42" s="57" t="s">
        <v>157</v>
      </c>
      <c r="CP42" s="10"/>
      <c r="CQ42" s="10">
        <v>0</v>
      </c>
      <c r="CR42" s="10">
        <v>0</v>
      </c>
      <c r="CS42" s="10">
        <v>0</v>
      </c>
      <c r="CT42" s="10">
        <v>0</v>
      </c>
      <c r="CU42" s="10">
        <v>0</v>
      </c>
      <c r="CV42" s="10">
        <v>0</v>
      </c>
      <c r="CW42" s="10">
        <v>0</v>
      </c>
      <c r="CX42" s="10">
        <v>0</v>
      </c>
      <c r="CY42" s="10">
        <v>0</v>
      </c>
      <c r="CZ42" s="10">
        <v>0</v>
      </c>
      <c r="DA42" s="10">
        <v>0</v>
      </c>
      <c r="DB42" s="10"/>
      <c r="DC42" s="10" t="s">
        <v>158</v>
      </c>
      <c r="DD42" s="10"/>
      <c r="DE42" s="91" t="s">
        <v>161</v>
      </c>
      <c r="DF42" s="56" t="s">
        <v>583</v>
      </c>
      <c r="DG42" s="177" t="s">
        <v>161</v>
      </c>
      <c r="DH42" s="10" t="s">
        <v>151</v>
      </c>
      <c r="DI42" s="10" t="s">
        <v>157</v>
      </c>
      <c r="DJ42" s="10" t="s">
        <v>584</v>
      </c>
      <c r="DK42" s="97" t="s">
        <v>149</v>
      </c>
      <c r="DL42" s="77" t="s">
        <v>149</v>
      </c>
      <c r="DM42" s="77" t="s">
        <v>149</v>
      </c>
      <c r="DN42" s="77" t="s">
        <v>180</v>
      </c>
      <c r="DO42" s="77" t="s">
        <v>158</v>
      </c>
      <c r="DP42" s="77" t="s">
        <v>158</v>
      </c>
      <c r="DQ42" s="77" t="s">
        <v>158</v>
      </c>
      <c r="DR42" s="77" t="s">
        <v>158</v>
      </c>
      <c r="DS42" s="77" t="s">
        <v>158</v>
      </c>
      <c r="DT42" s="77" t="s">
        <v>157</v>
      </c>
      <c r="DU42" s="108" t="s">
        <v>180</v>
      </c>
      <c r="DV42" s="76" t="s">
        <v>161</v>
      </c>
      <c r="DW42" s="76" t="s">
        <v>302</v>
      </c>
      <c r="DX42" s="113" t="s">
        <v>161</v>
      </c>
      <c r="DY42" s="138" t="s">
        <v>1770</v>
      </c>
      <c r="DZ42" s="76" t="s">
        <v>158</v>
      </c>
      <c r="EA42" s="77" t="s">
        <v>157</v>
      </c>
      <c r="EB42" s="77" t="s">
        <v>180</v>
      </c>
      <c r="EC42" s="81">
        <v>12192431</v>
      </c>
      <c r="ED42" s="77" t="s">
        <v>585</v>
      </c>
      <c r="EE42" s="77" t="s">
        <v>289</v>
      </c>
      <c r="EF42" s="77" t="s">
        <v>184</v>
      </c>
      <c r="EG42" s="77">
        <v>0</v>
      </c>
      <c r="EH42" s="77">
        <v>0</v>
      </c>
      <c r="EI42" s="77">
        <v>0</v>
      </c>
      <c r="EJ42" s="77" t="s">
        <v>157</v>
      </c>
      <c r="EK42" s="77" t="s">
        <v>157</v>
      </c>
      <c r="EL42" s="77" t="s">
        <v>157</v>
      </c>
      <c r="EM42" s="77" t="s">
        <v>158</v>
      </c>
      <c r="EN42" s="77" t="s">
        <v>149</v>
      </c>
      <c r="EO42" s="77" t="s">
        <v>180</v>
      </c>
      <c r="EP42" s="77" t="s">
        <v>180</v>
      </c>
      <c r="EQ42" s="77" t="s">
        <v>157</v>
      </c>
      <c r="ER42" s="77" t="s">
        <v>158</v>
      </c>
      <c r="ES42" s="77" t="s">
        <v>157</v>
      </c>
      <c r="ET42" s="77" t="s">
        <v>157</v>
      </c>
      <c r="EU42" s="77" t="s">
        <v>157</v>
      </c>
      <c r="EV42" s="108" t="s">
        <v>157</v>
      </c>
      <c r="EW42" s="94" t="s">
        <v>161</v>
      </c>
      <c r="EX42" s="94" t="s">
        <v>161</v>
      </c>
      <c r="EY42" s="94" t="s">
        <v>161</v>
      </c>
      <c r="EZ42" s="38"/>
      <c r="FA42" s="140">
        <f t="shared" si="4"/>
        <v>1</v>
      </c>
      <c r="FB42" s="136" t="s">
        <v>1800</v>
      </c>
    </row>
    <row r="43" spans="1:158" ht="112.5" x14ac:dyDescent="0.35">
      <c r="A43" s="117"/>
      <c r="B43" s="44">
        <v>28</v>
      </c>
      <c r="C43" s="10" t="s">
        <v>138</v>
      </c>
      <c r="D43" s="10" t="s">
        <v>586</v>
      </c>
      <c r="E43" s="10" t="s">
        <v>222</v>
      </c>
      <c r="F43" s="10" t="s">
        <v>141</v>
      </c>
      <c r="G43" s="10" t="s">
        <v>142</v>
      </c>
      <c r="H43" s="10" t="s">
        <v>143</v>
      </c>
      <c r="I43" s="10" t="s">
        <v>223</v>
      </c>
      <c r="J43" s="42" t="s">
        <v>587</v>
      </c>
      <c r="K43" s="42" t="s">
        <v>588</v>
      </c>
      <c r="L43" s="29" t="s">
        <v>147</v>
      </c>
      <c r="M43" s="10">
        <v>106543.52</v>
      </c>
      <c r="N43" s="10">
        <v>115465.3</v>
      </c>
      <c r="O43" s="10" t="s">
        <v>148</v>
      </c>
      <c r="P43" s="10" t="s">
        <v>149</v>
      </c>
      <c r="Q43" s="19" t="s">
        <v>519</v>
      </c>
      <c r="R43" s="10" t="s">
        <v>589</v>
      </c>
      <c r="S43" s="10">
        <v>0</v>
      </c>
      <c r="T43" s="10">
        <v>0</v>
      </c>
      <c r="U43" s="10">
        <v>2</v>
      </c>
      <c r="V43" s="10">
        <v>0</v>
      </c>
      <c r="W43" s="10">
        <v>0</v>
      </c>
      <c r="X43" s="10">
        <v>2</v>
      </c>
      <c r="Y43" s="10" t="s">
        <v>1796</v>
      </c>
      <c r="Z43" s="10">
        <v>1</v>
      </c>
      <c r="AA43" s="10" t="s">
        <v>151</v>
      </c>
      <c r="AB43" s="10" t="s">
        <v>151</v>
      </c>
      <c r="AC43" s="10" t="s">
        <v>590</v>
      </c>
      <c r="AD43" s="42" t="s">
        <v>588</v>
      </c>
      <c r="AE43" s="10" t="s">
        <v>223</v>
      </c>
      <c r="AF43" s="10" t="s">
        <v>591</v>
      </c>
      <c r="AG43" s="59" t="s">
        <v>592</v>
      </c>
      <c r="AH43" s="10" t="s">
        <v>593</v>
      </c>
      <c r="AI43" s="10" t="s">
        <v>594</v>
      </c>
      <c r="AJ43" s="10" t="s">
        <v>157</v>
      </c>
      <c r="AK43" s="10" t="s">
        <v>158</v>
      </c>
      <c r="AL43" s="10" t="s">
        <v>158</v>
      </c>
      <c r="AM43" s="10" t="s">
        <v>158</v>
      </c>
      <c r="AN43" s="10" t="s">
        <v>158</v>
      </c>
      <c r="AO43" s="10" t="s">
        <v>149</v>
      </c>
      <c r="AP43" s="10" t="s">
        <v>157</v>
      </c>
      <c r="AQ43" s="10" t="s">
        <v>158</v>
      </c>
      <c r="AR43" s="10" t="s">
        <v>157</v>
      </c>
      <c r="AS43" s="10"/>
      <c r="AT43" s="10" t="s">
        <v>160</v>
      </c>
      <c r="AU43" s="57" t="s">
        <v>157</v>
      </c>
      <c r="AV43" s="57" t="s">
        <v>158</v>
      </c>
      <c r="AW43" s="57" t="s">
        <v>161</v>
      </c>
      <c r="AX43" s="57" t="s">
        <v>162</v>
      </c>
      <c r="AY43" s="57" t="s">
        <v>157</v>
      </c>
      <c r="AZ43" s="57" t="s">
        <v>162</v>
      </c>
      <c r="BA43" s="57" t="s">
        <v>161</v>
      </c>
      <c r="BB43" s="57" t="s">
        <v>161</v>
      </c>
      <c r="BC43" s="57" t="s">
        <v>161</v>
      </c>
      <c r="BD43" s="57">
        <v>4</v>
      </c>
      <c r="BE43" s="57">
        <v>1</v>
      </c>
      <c r="BF43" s="57">
        <v>3</v>
      </c>
      <c r="BG43" s="105">
        <f t="shared" si="0"/>
        <v>0.75</v>
      </c>
      <c r="BH43" s="57" t="s">
        <v>161</v>
      </c>
      <c r="BI43" s="57" t="s">
        <v>487</v>
      </c>
      <c r="BJ43" s="155"/>
      <c r="BK43" s="57" t="s">
        <v>488</v>
      </c>
      <c r="BL43" s="10"/>
      <c r="BM43" s="10" t="s">
        <v>157</v>
      </c>
      <c r="BN43" s="10"/>
      <c r="BO43" s="10" t="s">
        <v>157</v>
      </c>
      <c r="BP43" s="10" t="s">
        <v>157</v>
      </c>
      <c r="BQ43" s="10" t="s">
        <v>157</v>
      </c>
      <c r="BR43" s="10" t="s">
        <v>158</v>
      </c>
      <c r="BS43" s="10"/>
      <c r="BT43" s="10" t="s">
        <v>172</v>
      </c>
      <c r="BU43" s="57" t="s">
        <v>209</v>
      </c>
      <c r="BV43" s="56">
        <v>3981641</v>
      </c>
      <c r="BW43" s="57" t="s">
        <v>595</v>
      </c>
      <c r="BX43" s="57" t="s">
        <v>238</v>
      </c>
      <c r="BY43" s="141">
        <v>2548511</v>
      </c>
      <c r="BZ43" s="10">
        <v>19</v>
      </c>
      <c r="CA43" s="10">
        <v>2</v>
      </c>
      <c r="CB43" s="10">
        <v>16</v>
      </c>
      <c r="CC43" s="107">
        <f t="shared" si="3"/>
        <v>0.84210526315789469</v>
      </c>
      <c r="CD43" s="171">
        <v>22.215599999999998</v>
      </c>
      <c r="CE43" s="110" t="s">
        <v>1804</v>
      </c>
      <c r="CF43" s="10" t="s">
        <v>1807</v>
      </c>
      <c r="CG43" s="151"/>
      <c r="CH43" s="62"/>
      <c r="CI43" s="57" t="s">
        <v>157</v>
      </c>
      <c r="CJ43" s="57" t="s">
        <v>157</v>
      </c>
      <c r="CK43" s="57" t="s">
        <v>157</v>
      </c>
      <c r="CL43" s="57" t="s">
        <v>157</v>
      </c>
      <c r="CM43" s="57" t="s">
        <v>157</v>
      </c>
      <c r="CN43" s="57" t="s">
        <v>157</v>
      </c>
      <c r="CO43" s="57" t="s">
        <v>157</v>
      </c>
      <c r="CP43" s="46"/>
      <c r="CQ43" s="10">
        <v>0</v>
      </c>
      <c r="CR43" s="10">
        <v>0</v>
      </c>
      <c r="CS43" s="10">
        <v>0</v>
      </c>
      <c r="CT43" s="10">
        <v>0</v>
      </c>
      <c r="CU43" s="10">
        <v>0</v>
      </c>
      <c r="CV43" s="10">
        <v>0</v>
      </c>
      <c r="CW43" s="10">
        <v>0</v>
      </c>
      <c r="CX43" s="10">
        <v>0</v>
      </c>
      <c r="CY43" s="10">
        <v>0</v>
      </c>
      <c r="CZ43" s="10">
        <v>0</v>
      </c>
      <c r="DA43" s="10">
        <v>0</v>
      </c>
      <c r="DB43" s="10"/>
      <c r="DC43" s="10" t="s">
        <v>158</v>
      </c>
      <c r="DD43" s="10"/>
      <c r="DE43" s="91" t="s">
        <v>161</v>
      </c>
      <c r="DF43" s="56" t="s">
        <v>596</v>
      </c>
      <c r="DG43" s="177" t="s">
        <v>161</v>
      </c>
      <c r="DH43" s="10" t="s">
        <v>151</v>
      </c>
      <c r="DI43" s="10" t="s">
        <v>157</v>
      </c>
      <c r="DJ43" s="10" t="s">
        <v>597</v>
      </c>
      <c r="DK43" s="97" t="s">
        <v>158</v>
      </c>
      <c r="DL43" s="77" t="s">
        <v>149</v>
      </c>
      <c r="DM43" s="77" t="s">
        <v>149</v>
      </c>
      <c r="DN43" s="77" t="s">
        <v>180</v>
      </c>
      <c r="DO43" s="77" t="s">
        <v>158</v>
      </c>
      <c r="DP43" s="77" t="s">
        <v>158</v>
      </c>
      <c r="DQ43" s="77" t="s">
        <v>158</v>
      </c>
      <c r="DR43" s="77" t="s">
        <v>158</v>
      </c>
      <c r="DS43" s="77" t="s">
        <v>158</v>
      </c>
      <c r="DT43" s="77" t="s">
        <v>157</v>
      </c>
      <c r="DU43" s="108" t="s">
        <v>180</v>
      </c>
      <c r="DV43" s="76" t="s">
        <v>161</v>
      </c>
      <c r="DW43" s="76" t="s">
        <v>302</v>
      </c>
      <c r="DX43" s="113" t="s">
        <v>161</v>
      </c>
      <c r="DY43" s="10"/>
      <c r="DZ43" s="76" t="s">
        <v>158</v>
      </c>
      <c r="EA43" s="77" t="s">
        <v>157</v>
      </c>
      <c r="EB43" s="77" t="s">
        <v>180</v>
      </c>
      <c r="EC43" s="174">
        <v>10744770</v>
      </c>
      <c r="ED43" s="76" t="s">
        <v>241</v>
      </c>
      <c r="EE43" s="77" t="s">
        <v>471</v>
      </c>
      <c r="EF43" s="77" t="s">
        <v>184</v>
      </c>
      <c r="EG43" s="77">
        <v>1</v>
      </c>
      <c r="EH43" s="77">
        <v>0</v>
      </c>
      <c r="EI43" s="77">
        <v>0</v>
      </c>
      <c r="EJ43" s="77" t="s">
        <v>157</v>
      </c>
      <c r="EK43" s="77" t="s">
        <v>157</v>
      </c>
      <c r="EL43" s="77" t="s">
        <v>157</v>
      </c>
      <c r="EM43" s="77" t="s">
        <v>158</v>
      </c>
      <c r="EN43" s="77" t="s">
        <v>149</v>
      </c>
      <c r="EO43" s="77" t="s">
        <v>180</v>
      </c>
      <c r="EP43" s="77" t="s">
        <v>180</v>
      </c>
      <c r="EQ43" s="77" t="s">
        <v>157</v>
      </c>
      <c r="ER43" s="77" t="s">
        <v>158</v>
      </c>
      <c r="ES43" s="77" t="s">
        <v>157</v>
      </c>
      <c r="ET43" s="77" t="s">
        <v>157</v>
      </c>
      <c r="EU43" s="77" t="s">
        <v>157</v>
      </c>
      <c r="EV43" s="108" t="s">
        <v>157</v>
      </c>
      <c r="EW43" s="39"/>
      <c r="EX43" s="10"/>
      <c r="EY43" s="10"/>
      <c r="EZ43" s="38"/>
      <c r="FA43" s="140" t="e">
        <f t="shared" si="4"/>
        <v>#DIV/0!</v>
      </c>
      <c r="FB43" s="136" t="s">
        <v>1800</v>
      </c>
    </row>
    <row r="44" spans="1:158" ht="112.5" x14ac:dyDescent="0.35">
      <c r="A44" s="117"/>
      <c r="B44" s="44">
        <v>29</v>
      </c>
      <c r="C44" s="10" t="s">
        <v>138</v>
      </c>
      <c r="D44" s="10" t="s">
        <v>598</v>
      </c>
      <c r="E44" s="10" t="s">
        <v>222</v>
      </c>
      <c r="F44" s="10" t="s">
        <v>141</v>
      </c>
      <c r="G44" s="10" t="s">
        <v>142</v>
      </c>
      <c r="H44" s="10" t="s">
        <v>143</v>
      </c>
      <c r="I44" s="10" t="s">
        <v>223</v>
      </c>
      <c r="J44" s="42" t="s">
        <v>599</v>
      </c>
      <c r="K44" s="42" t="s">
        <v>600</v>
      </c>
      <c r="L44" s="29" t="s">
        <v>147</v>
      </c>
      <c r="M44" s="10">
        <v>106529.01</v>
      </c>
      <c r="N44" s="10">
        <v>115076.71</v>
      </c>
      <c r="O44" s="10" t="s">
        <v>148</v>
      </c>
      <c r="P44" s="10" t="s">
        <v>149</v>
      </c>
      <c r="Q44" s="19" t="s">
        <v>519</v>
      </c>
      <c r="R44" s="10" t="s">
        <v>589</v>
      </c>
      <c r="S44" s="10">
        <v>0</v>
      </c>
      <c r="T44" s="10">
        <v>0</v>
      </c>
      <c r="U44" s="10">
        <v>2</v>
      </c>
      <c r="V44" s="10">
        <v>0</v>
      </c>
      <c r="W44" s="10">
        <v>0</v>
      </c>
      <c r="X44" s="10">
        <v>2</v>
      </c>
      <c r="Y44" s="10" t="s">
        <v>1796</v>
      </c>
      <c r="Z44" s="10">
        <v>1</v>
      </c>
      <c r="AA44" s="10" t="s">
        <v>151</v>
      </c>
      <c r="AB44" s="10" t="s">
        <v>151</v>
      </c>
      <c r="AC44" s="10" t="s">
        <v>601</v>
      </c>
      <c r="AD44" s="10" t="s">
        <v>602</v>
      </c>
      <c r="AE44" s="10" t="s">
        <v>223</v>
      </c>
      <c r="AF44" s="10" t="s">
        <v>603</v>
      </c>
      <c r="AG44" s="59" t="s">
        <v>592</v>
      </c>
      <c r="AH44" s="10" t="s">
        <v>604</v>
      </c>
      <c r="AI44" s="10" t="s">
        <v>594</v>
      </c>
      <c r="AJ44" s="10" t="s">
        <v>157</v>
      </c>
      <c r="AK44" s="10" t="s">
        <v>158</v>
      </c>
      <c r="AL44" s="10" t="s">
        <v>158</v>
      </c>
      <c r="AM44" s="10" t="s">
        <v>158</v>
      </c>
      <c r="AN44" s="10" t="s">
        <v>158</v>
      </c>
      <c r="AO44" s="10" t="s">
        <v>149</v>
      </c>
      <c r="AP44" s="10" t="s">
        <v>157</v>
      </c>
      <c r="AQ44" s="10" t="s">
        <v>158</v>
      </c>
      <c r="AR44" s="10" t="s">
        <v>605</v>
      </c>
      <c r="AS44" s="10"/>
      <c r="AT44" s="10" t="s">
        <v>160</v>
      </c>
      <c r="AU44" s="57" t="s">
        <v>157</v>
      </c>
      <c r="AV44" s="57" t="s">
        <v>158</v>
      </c>
      <c r="AW44" s="57" t="s">
        <v>161</v>
      </c>
      <c r="AX44" s="57" t="s">
        <v>162</v>
      </c>
      <c r="AY44" s="57" t="s">
        <v>157</v>
      </c>
      <c r="AZ44" s="57" t="s">
        <v>162</v>
      </c>
      <c r="BA44" s="57">
        <v>12451328</v>
      </c>
      <c r="BB44" s="57" t="s">
        <v>175</v>
      </c>
      <c r="BC44" s="57">
        <v>3131001</v>
      </c>
      <c r="BD44" s="57">
        <v>5</v>
      </c>
      <c r="BE44" s="57">
        <v>2</v>
      </c>
      <c r="BF44" s="57">
        <v>3</v>
      </c>
      <c r="BG44" s="105">
        <f t="shared" si="0"/>
        <v>0.6</v>
      </c>
      <c r="BH44" s="57">
        <v>2</v>
      </c>
      <c r="BI44" s="57" t="s">
        <v>487</v>
      </c>
      <c r="BJ44" s="155"/>
      <c r="BK44" s="57" t="s">
        <v>488</v>
      </c>
      <c r="BL44" s="10"/>
      <c r="BM44" s="10" t="s">
        <v>157</v>
      </c>
      <c r="BN44" s="10"/>
      <c r="BO44" s="10" t="s">
        <v>157</v>
      </c>
      <c r="BP44" s="10" t="s">
        <v>157</v>
      </c>
      <c r="BQ44" s="10" t="s">
        <v>157</v>
      </c>
      <c r="BR44" s="10" t="s">
        <v>158</v>
      </c>
      <c r="BS44" s="10"/>
      <c r="BT44" s="10" t="s">
        <v>172</v>
      </c>
      <c r="BU44" s="57" t="s">
        <v>209</v>
      </c>
      <c r="BV44" s="56">
        <v>3981641</v>
      </c>
      <c r="BW44" s="57" t="s">
        <v>595</v>
      </c>
      <c r="BX44" s="10" t="s">
        <v>238</v>
      </c>
      <c r="BY44" s="141">
        <v>2548512</v>
      </c>
      <c r="BZ44" s="10">
        <v>19</v>
      </c>
      <c r="CA44" s="10">
        <v>0</v>
      </c>
      <c r="CB44" s="10">
        <v>19</v>
      </c>
      <c r="CC44" s="107">
        <f t="shared" si="3"/>
        <v>1</v>
      </c>
      <c r="CD44" s="171">
        <v>22.215599999999998</v>
      </c>
      <c r="CE44" s="110" t="s">
        <v>1804</v>
      </c>
      <c r="CF44" s="10" t="s">
        <v>1807</v>
      </c>
      <c r="CG44" s="151"/>
      <c r="CH44" s="62"/>
      <c r="CI44" s="57" t="s">
        <v>157</v>
      </c>
      <c r="CJ44" s="57" t="s">
        <v>157</v>
      </c>
      <c r="CK44" s="57" t="s">
        <v>157</v>
      </c>
      <c r="CL44" s="57" t="s">
        <v>157</v>
      </c>
      <c r="CM44" s="57" t="s">
        <v>157</v>
      </c>
      <c r="CN44" s="57" t="s">
        <v>157</v>
      </c>
      <c r="CO44" s="57" t="s">
        <v>157</v>
      </c>
      <c r="CP44" s="10"/>
      <c r="CQ44" s="10">
        <v>0</v>
      </c>
      <c r="CR44" s="10">
        <v>0</v>
      </c>
      <c r="CS44" s="10">
        <v>0</v>
      </c>
      <c r="CT44" s="10">
        <v>0</v>
      </c>
      <c r="CU44" s="10">
        <v>0</v>
      </c>
      <c r="CV44" s="10">
        <v>0</v>
      </c>
      <c r="CW44" s="10">
        <v>0</v>
      </c>
      <c r="CX44" s="10">
        <v>0</v>
      </c>
      <c r="CY44" s="10">
        <v>0</v>
      </c>
      <c r="CZ44" s="10">
        <v>0</v>
      </c>
      <c r="DA44" s="10">
        <v>0</v>
      </c>
      <c r="DB44" s="10"/>
      <c r="DC44" s="10" t="s">
        <v>158</v>
      </c>
      <c r="DD44" s="10"/>
      <c r="DE44" s="91" t="s">
        <v>161</v>
      </c>
      <c r="DF44" s="56" t="s">
        <v>596</v>
      </c>
      <c r="DG44" s="177" t="s">
        <v>161</v>
      </c>
      <c r="DH44" s="10" t="s">
        <v>151</v>
      </c>
      <c r="DI44" s="10" t="s">
        <v>157</v>
      </c>
      <c r="DJ44" s="10" t="s">
        <v>606</v>
      </c>
      <c r="DK44" s="80" t="s">
        <v>158</v>
      </c>
      <c r="DL44" s="80" t="s">
        <v>149</v>
      </c>
      <c r="DM44" s="80" t="s">
        <v>149</v>
      </c>
      <c r="DN44" s="80" t="s">
        <v>180</v>
      </c>
      <c r="DO44" s="80" t="s">
        <v>158</v>
      </c>
      <c r="DP44" s="80" t="s">
        <v>158</v>
      </c>
      <c r="DQ44" s="80" t="s">
        <v>158</v>
      </c>
      <c r="DR44" s="80" t="s">
        <v>158</v>
      </c>
      <c r="DS44" s="80" t="s">
        <v>158</v>
      </c>
      <c r="DT44" s="80" t="s">
        <v>157</v>
      </c>
      <c r="DU44" s="82" t="s">
        <v>180</v>
      </c>
      <c r="DV44" s="76" t="s">
        <v>161</v>
      </c>
      <c r="DW44" s="76" t="s">
        <v>302</v>
      </c>
      <c r="DX44" s="113" t="s">
        <v>161</v>
      </c>
      <c r="DY44" s="10"/>
      <c r="DZ44" s="76" t="s">
        <v>158</v>
      </c>
      <c r="EA44" s="80" t="s">
        <v>157</v>
      </c>
      <c r="EB44" s="80" t="s">
        <v>180</v>
      </c>
      <c r="EC44" s="78">
        <v>12451328</v>
      </c>
      <c r="ED44" s="80" t="s">
        <v>241</v>
      </c>
      <c r="EE44" s="80" t="s">
        <v>289</v>
      </c>
      <c r="EF44" s="80" t="s">
        <v>184</v>
      </c>
      <c r="EG44" s="80">
        <v>1</v>
      </c>
      <c r="EH44" s="80">
        <v>0</v>
      </c>
      <c r="EI44" s="80">
        <v>0</v>
      </c>
      <c r="EJ44" s="80" t="s">
        <v>157</v>
      </c>
      <c r="EK44" s="80" t="s">
        <v>157</v>
      </c>
      <c r="EL44" s="80" t="s">
        <v>157</v>
      </c>
      <c r="EM44" s="80" t="s">
        <v>158</v>
      </c>
      <c r="EN44" s="80" t="s">
        <v>149</v>
      </c>
      <c r="EO44" s="80" t="s">
        <v>180</v>
      </c>
      <c r="EP44" s="80" t="s">
        <v>180</v>
      </c>
      <c r="EQ44" s="80" t="s">
        <v>157</v>
      </c>
      <c r="ER44" s="80" t="s">
        <v>158</v>
      </c>
      <c r="ES44" s="80" t="s">
        <v>157</v>
      </c>
      <c r="ET44" s="80" t="s">
        <v>157</v>
      </c>
      <c r="EU44" s="80" t="s">
        <v>157</v>
      </c>
      <c r="EV44" s="82" t="s">
        <v>157</v>
      </c>
      <c r="EW44" s="94" t="s">
        <v>161</v>
      </c>
      <c r="EX44" s="94" t="s">
        <v>161</v>
      </c>
      <c r="EY44" s="94" t="s">
        <v>161</v>
      </c>
      <c r="EZ44" s="38"/>
      <c r="FA44" s="140" t="e">
        <f t="shared" si="4"/>
        <v>#DIV/0!</v>
      </c>
      <c r="FB44" s="136" t="s">
        <v>1800</v>
      </c>
    </row>
    <row r="45" spans="1:158" ht="112.5" x14ac:dyDescent="0.35">
      <c r="A45" s="117"/>
      <c r="B45" s="44">
        <v>30</v>
      </c>
      <c r="C45" s="10" t="s">
        <v>138</v>
      </c>
      <c r="D45" s="10" t="s">
        <v>607</v>
      </c>
      <c r="E45" s="10" t="s">
        <v>222</v>
      </c>
      <c r="F45" s="10" t="s">
        <v>141</v>
      </c>
      <c r="G45" s="10" t="s">
        <v>142</v>
      </c>
      <c r="H45" s="10" t="s">
        <v>143</v>
      </c>
      <c r="I45" s="10" t="s">
        <v>223</v>
      </c>
      <c r="J45" s="42" t="s">
        <v>599</v>
      </c>
      <c r="K45" s="42" t="s">
        <v>608</v>
      </c>
      <c r="L45" s="29" t="s">
        <v>147</v>
      </c>
      <c r="M45" s="10">
        <v>107102.76</v>
      </c>
      <c r="N45" s="10">
        <v>114684.33</v>
      </c>
      <c r="O45" s="10" t="s">
        <v>148</v>
      </c>
      <c r="P45" s="10" t="s">
        <v>149</v>
      </c>
      <c r="Q45" s="19" t="s">
        <v>519</v>
      </c>
      <c r="R45" s="10" t="s">
        <v>589</v>
      </c>
      <c r="S45" s="10">
        <v>0</v>
      </c>
      <c r="T45" s="10">
        <v>0</v>
      </c>
      <c r="U45" s="10">
        <v>2</v>
      </c>
      <c r="V45" s="10">
        <v>0</v>
      </c>
      <c r="W45" s="10">
        <v>0</v>
      </c>
      <c r="X45" s="10">
        <v>2</v>
      </c>
      <c r="Y45" s="10" t="s">
        <v>1796</v>
      </c>
      <c r="Z45" s="10">
        <v>4</v>
      </c>
      <c r="AA45" s="10" t="s">
        <v>151</v>
      </c>
      <c r="AB45" s="10" t="s">
        <v>151</v>
      </c>
      <c r="AC45" s="10" t="s">
        <v>609</v>
      </c>
      <c r="AD45" s="42" t="s">
        <v>608</v>
      </c>
      <c r="AE45" s="10" t="s">
        <v>223</v>
      </c>
      <c r="AF45" s="42" t="s">
        <v>603</v>
      </c>
      <c r="AG45" s="59" t="s">
        <v>610</v>
      </c>
      <c r="AH45" s="10" t="s">
        <v>611</v>
      </c>
      <c r="AI45" s="10" t="s">
        <v>527</v>
      </c>
      <c r="AJ45" s="10" t="s">
        <v>157</v>
      </c>
      <c r="AK45" s="10" t="s">
        <v>158</v>
      </c>
      <c r="AL45" s="10" t="s">
        <v>158</v>
      </c>
      <c r="AM45" s="10" t="s">
        <v>158</v>
      </c>
      <c r="AN45" s="10" t="s">
        <v>158</v>
      </c>
      <c r="AO45" s="10" t="s">
        <v>149</v>
      </c>
      <c r="AP45" s="10" t="s">
        <v>157</v>
      </c>
      <c r="AQ45" s="10" t="s">
        <v>158</v>
      </c>
      <c r="AR45" s="10" t="s">
        <v>157</v>
      </c>
      <c r="AS45" s="10"/>
      <c r="AT45" s="10" t="s">
        <v>160</v>
      </c>
      <c r="AU45" s="57" t="s">
        <v>157</v>
      </c>
      <c r="AV45" s="57" t="s">
        <v>158</v>
      </c>
      <c r="AW45" s="57" t="s">
        <v>161</v>
      </c>
      <c r="AX45" s="57" t="s">
        <v>162</v>
      </c>
      <c r="AY45" s="57" t="s">
        <v>157</v>
      </c>
      <c r="AZ45" s="57" t="s">
        <v>162</v>
      </c>
      <c r="BA45" s="57">
        <v>12418697</v>
      </c>
      <c r="BB45" s="57" t="s">
        <v>251</v>
      </c>
      <c r="BC45" s="57">
        <v>3131001</v>
      </c>
      <c r="BD45" s="57">
        <v>4</v>
      </c>
      <c r="BE45" s="57">
        <v>2</v>
      </c>
      <c r="BF45" s="57">
        <v>2</v>
      </c>
      <c r="BG45" s="105">
        <f t="shared" si="0"/>
        <v>0.5</v>
      </c>
      <c r="BH45" s="57">
        <v>81</v>
      </c>
      <c r="BI45" s="57" t="s">
        <v>487</v>
      </c>
      <c r="BJ45" s="155"/>
      <c r="BK45" s="57" t="s">
        <v>488</v>
      </c>
      <c r="BL45" s="10"/>
      <c r="BM45" s="10" t="s">
        <v>157</v>
      </c>
      <c r="BN45" s="10"/>
      <c r="BO45" s="10" t="s">
        <v>157</v>
      </c>
      <c r="BP45" s="10" t="s">
        <v>157</v>
      </c>
      <c r="BQ45" s="10" t="s">
        <v>157</v>
      </c>
      <c r="BR45" s="10" t="s">
        <v>158</v>
      </c>
      <c r="BS45" s="10"/>
      <c r="BT45" s="10" t="s">
        <v>172</v>
      </c>
      <c r="BU45" s="57" t="s">
        <v>209</v>
      </c>
      <c r="BV45" s="56">
        <v>3981641</v>
      </c>
      <c r="BW45" s="57" t="s">
        <v>612</v>
      </c>
      <c r="BX45" s="57" t="s">
        <v>175</v>
      </c>
      <c r="BY45" s="141">
        <v>2548513</v>
      </c>
      <c r="BZ45" s="10">
        <v>13</v>
      </c>
      <c r="CA45" s="10">
        <v>1</v>
      </c>
      <c r="CB45" s="10">
        <v>12</v>
      </c>
      <c r="CC45" s="107">
        <f t="shared" si="3"/>
        <v>0.92307692307692313</v>
      </c>
      <c r="CD45" s="171">
        <v>731.80799999999999</v>
      </c>
      <c r="CE45" s="110" t="s">
        <v>1804</v>
      </c>
      <c r="CF45" s="10" t="s">
        <v>1807</v>
      </c>
      <c r="CG45" s="151"/>
      <c r="CH45" s="62"/>
      <c r="CI45" s="57" t="s">
        <v>157</v>
      </c>
      <c r="CJ45" s="57" t="s">
        <v>157</v>
      </c>
      <c r="CK45" s="57" t="s">
        <v>157</v>
      </c>
      <c r="CL45" s="57" t="s">
        <v>157</v>
      </c>
      <c r="CM45" s="57" t="s">
        <v>157</v>
      </c>
      <c r="CN45" s="57" t="s">
        <v>157</v>
      </c>
      <c r="CO45" s="57" t="s">
        <v>157</v>
      </c>
      <c r="CP45" s="10"/>
      <c r="CQ45" s="10">
        <v>0</v>
      </c>
      <c r="CR45" s="10">
        <v>0</v>
      </c>
      <c r="CS45" s="10">
        <v>0</v>
      </c>
      <c r="CT45" s="10">
        <v>0</v>
      </c>
      <c r="CU45" s="10">
        <v>0</v>
      </c>
      <c r="CV45" s="10">
        <v>0</v>
      </c>
      <c r="CW45" s="10">
        <v>0</v>
      </c>
      <c r="CX45" s="10">
        <v>0</v>
      </c>
      <c r="CY45" s="10">
        <v>0</v>
      </c>
      <c r="CZ45" s="10">
        <v>0</v>
      </c>
      <c r="DA45" s="10">
        <v>0</v>
      </c>
      <c r="DB45" s="10"/>
      <c r="DC45" s="10" t="s">
        <v>158</v>
      </c>
      <c r="DD45" s="10"/>
      <c r="DE45" s="91" t="s">
        <v>161</v>
      </c>
      <c r="DF45" s="56" t="s">
        <v>613</v>
      </c>
      <c r="DG45" s="177" t="s">
        <v>161</v>
      </c>
      <c r="DH45" s="10" t="s">
        <v>151</v>
      </c>
      <c r="DI45" s="10" t="s">
        <v>157</v>
      </c>
      <c r="DJ45" s="10" t="s">
        <v>614</v>
      </c>
      <c r="DK45" s="97" t="s">
        <v>158</v>
      </c>
      <c r="DL45" s="77" t="s">
        <v>149</v>
      </c>
      <c r="DM45" s="77" t="s">
        <v>149</v>
      </c>
      <c r="DN45" s="77" t="s">
        <v>180</v>
      </c>
      <c r="DO45" s="77" t="s">
        <v>158</v>
      </c>
      <c r="DP45" s="77" t="s">
        <v>158</v>
      </c>
      <c r="DQ45" s="77" t="s">
        <v>158</v>
      </c>
      <c r="DR45" s="77" t="s">
        <v>158</v>
      </c>
      <c r="DS45" s="77" t="s">
        <v>158</v>
      </c>
      <c r="DT45" s="77" t="s">
        <v>157</v>
      </c>
      <c r="DU45" s="108" t="s">
        <v>180</v>
      </c>
      <c r="DV45" s="76" t="s">
        <v>161</v>
      </c>
      <c r="DW45" s="76" t="s">
        <v>302</v>
      </c>
      <c r="DX45" s="113" t="s">
        <v>161</v>
      </c>
      <c r="DY45" s="10"/>
      <c r="DZ45" s="76" t="s">
        <v>158</v>
      </c>
      <c r="EA45" s="77" t="s">
        <v>157</v>
      </c>
      <c r="EB45" s="77" t="s">
        <v>180</v>
      </c>
      <c r="EC45" s="77" t="s">
        <v>375</v>
      </c>
      <c r="ED45" s="77" t="s">
        <v>157</v>
      </c>
      <c r="EE45" s="77" t="s">
        <v>157</v>
      </c>
      <c r="EF45" s="77" t="s">
        <v>184</v>
      </c>
      <c r="EG45" s="77">
        <v>1</v>
      </c>
      <c r="EH45" s="77">
        <v>0</v>
      </c>
      <c r="EI45" s="77">
        <v>0</v>
      </c>
      <c r="EJ45" s="77" t="s">
        <v>157</v>
      </c>
      <c r="EK45" s="77" t="s">
        <v>157</v>
      </c>
      <c r="EL45" s="77" t="s">
        <v>157</v>
      </c>
      <c r="EM45" s="77" t="s">
        <v>158</v>
      </c>
      <c r="EN45" s="77" t="s">
        <v>149</v>
      </c>
      <c r="EO45" s="77" t="s">
        <v>180</v>
      </c>
      <c r="EP45" s="77" t="s">
        <v>180</v>
      </c>
      <c r="EQ45" s="77" t="s">
        <v>157</v>
      </c>
      <c r="ER45" s="77" t="s">
        <v>158</v>
      </c>
      <c r="ES45" s="77" t="s">
        <v>157</v>
      </c>
      <c r="ET45" s="77" t="s">
        <v>157</v>
      </c>
      <c r="EU45" s="77" t="s">
        <v>157</v>
      </c>
      <c r="EV45" s="108" t="s">
        <v>157</v>
      </c>
      <c r="EW45" s="94" t="s">
        <v>161</v>
      </c>
      <c r="EX45" s="94" t="s">
        <v>161</v>
      </c>
      <c r="EY45" s="94" t="s">
        <v>161</v>
      </c>
      <c r="EZ45" s="38"/>
      <c r="FA45" s="140" t="e">
        <f t="shared" si="4"/>
        <v>#DIV/0!</v>
      </c>
      <c r="FB45" s="136" t="s">
        <v>1800</v>
      </c>
    </row>
    <row r="46" spans="1:158" ht="112.5" x14ac:dyDescent="0.35">
      <c r="A46" s="117"/>
      <c r="B46" s="44">
        <v>31</v>
      </c>
      <c r="C46" s="10" t="s">
        <v>138</v>
      </c>
      <c r="D46" s="10" t="s">
        <v>615</v>
      </c>
      <c r="E46" s="10" t="s">
        <v>222</v>
      </c>
      <c r="F46" s="10" t="s">
        <v>141</v>
      </c>
      <c r="G46" s="10" t="s">
        <v>142</v>
      </c>
      <c r="H46" s="10" t="s">
        <v>143</v>
      </c>
      <c r="I46" s="10" t="s">
        <v>223</v>
      </c>
      <c r="J46" s="42" t="s">
        <v>599</v>
      </c>
      <c r="K46" s="56" t="s">
        <v>616</v>
      </c>
      <c r="L46" s="29" t="s">
        <v>147</v>
      </c>
      <c r="M46" s="10">
        <v>106816.48</v>
      </c>
      <c r="N46" s="10">
        <v>14968.76</v>
      </c>
      <c r="O46" s="10" t="s">
        <v>148</v>
      </c>
      <c r="P46" s="10" t="s">
        <v>149</v>
      </c>
      <c r="Q46" s="19" t="s">
        <v>519</v>
      </c>
      <c r="R46" s="10" t="s">
        <v>589</v>
      </c>
      <c r="S46" s="10">
        <v>0</v>
      </c>
      <c r="T46" s="10">
        <v>0</v>
      </c>
      <c r="U46" s="10">
        <v>2</v>
      </c>
      <c r="V46" s="10">
        <v>0</v>
      </c>
      <c r="W46" s="10">
        <v>0</v>
      </c>
      <c r="X46" s="10">
        <v>2</v>
      </c>
      <c r="Y46" s="10" t="s">
        <v>1796</v>
      </c>
      <c r="Z46" s="10">
        <v>1</v>
      </c>
      <c r="AA46" s="10" t="s">
        <v>151</v>
      </c>
      <c r="AB46" s="10" t="s">
        <v>151</v>
      </c>
      <c r="AC46" s="10" t="s">
        <v>617</v>
      </c>
      <c r="AD46" s="42" t="s">
        <v>616</v>
      </c>
      <c r="AE46" s="10" t="s">
        <v>223</v>
      </c>
      <c r="AF46" s="10" t="s">
        <v>603</v>
      </c>
      <c r="AG46" s="59" t="s">
        <v>592</v>
      </c>
      <c r="AH46" s="10" t="s">
        <v>618</v>
      </c>
      <c r="AI46" s="10" t="s">
        <v>594</v>
      </c>
      <c r="AJ46" s="10" t="s">
        <v>157</v>
      </c>
      <c r="AK46" s="10" t="s">
        <v>158</v>
      </c>
      <c r="AL46" s="10" t="s">
        <v>158</v>
      </c>
      <c r="AM46" s="10" t="s">
        <v>158</v>
      </c>
      <c r="AN46" s="10" t="s">
        <v>158</v>
      </c>
      <c r="AO46" s="10" t="s">
        <v>149</v>
      </c>
      <c r="AP46" s="10" t="s">
        <v>157</v>
      </c>
      <c r="AQ46" s="10" t="s">
        <v>158</v>
      </c>
      <c r="AR46" s="10" t="s">
        <v>157</v>
      </c>
      <c r="AS46" s="10"/>
      <c r="AT46" s="10" t="s">
        <v>160</v>
      </c>
      <c r="AU46" s="57" t="s">
        <v>157</v>
      </c>
      <c r="AV46" s="57" t="s">
        <v>158</v>
      </c>
      <c r="AW46" s="57" t="s">
        <v>161</v>
      </c>
      <c r="AX46" s="57" t="s">
        <v>162</v>
      </c>
      <c r="AY46" s="57" t="s">
        <v>157</v>
      </c>
      <c r="AZ46" s="57" t="s">
        <v>162</v>
      </c>
      <c r="BA46" s="57" t="s">
        <v>161</v>
      </c>
      <c r="BB46" s="57" t="s">
        <v>161</v>
      </c>
      <c r="BC46" s="57" t="s">
        <v>161</v>
      </c>
      <c r="BD46" s="57" t="s">
        <v>161</v>
      </c>
      <c r="BE46" s="57" t="s">
        <v>161</v>
      </c>
      <c r="BF46" s="57" t="s">
        <v>161</v>
      </c>
      <c r="BG46" s="105" t="e">
        <f t="shared" si="0"/>
        <v>#VALUE!</v>
      </c>
      <c r="BH46" s="57" t="s">
        <v>161</v>
      </c>
      <c r="BI46" s="57" t="s">
        <v>487</v>
      </c>
      <c r="BJ46" s="155"/>
      <c r="BK46" s="57" t="s">
        <v>488</v>
      </c>
      <c r="BL46" s="10"/>
      <c r="BM46" s="10" t="s">
        <v>157</v>
      </c>
      <c r="BN46" s="10"/>
      <c r="BO46" s="10" t="s">
        <v>157</v>
      </c>
      <c r="BP46" s="10" t="s">
        <v>157</v>
      </c>
      <c r="BQ46" s="10" t="s">
        <v>157</v>
      </c>
      <c r="BR46" s="10" t="s">
        <v>158</v>
      </c>
      <c r="BS46" s="10"/>
      <c r="BT46" s="10" t="s">
        <v>172</v>
      </c>
      <c r="BU46" s="57" t="s">
        <v>209</v>
      </c>
      <c r="BV46" s="57">
        <v>3993885</v>
      </c>
      <c r="BW46" s="57" t="s">
        <v>619</v>
      </c>
      <c r="BX46" s="57" t="s">
        <v>175</v>
      </c>
      <c r="BY46" s="141">
        <v>2548522</v>
      </c>
      <c r="BZ46" s="10">
        <v>29</v>
      </c>
      <c r="CA46" s="10">
        <v>0</v>
      </c>
      <c r="CB46" s="10">
        <v>29</v>
      </c>
      <c r="CC46" s="107">
        <f t="shared" si="3"/>
        <v>1</v>
      </c>
      <c r="CD46" s="171">
        <v>14.025599999999999</v>
      </c>
      <c r="CE46" s="110" t="s">
        <v>1804</v>
      </c>
      <c r="CF46" s="10" t="s">
        <v>1807</v>
      </c>
      <c r="CG46" s="151"/>
      <c r="CH46" s="62"/>
      <c r="CI46" s="57" t="s">
        <v>157</v>
      </c>
      <c r="CJ46" s="57" t="s">
        <v>157</v>
      </c>
      <c r="CK46" s="57" t="s">
        <v>157</v>
      </c>
      <c r="CL46" s="57" t="s">
        <v>157</v>
      </c>
      <c r="CM46" s="57" t="s">
        <v>157</v>
      </c>
      <c r="CN46" s="57" t="s">
        <v>157</v>
      </c>
      <c r="CO46" s="57" t="s">
        <v>157</v>
      </c>
      <c r="CP46" s="10"/>
      <c r="CQ46" s="10">
        <v>0</v>
      </c>
      <c r="CR46" s="10">
        <v>0</v>
      </c>
      <c r="CS46" s="10">
        <v>0</v>
      </c>
      <c r="CT46" s="10">
        <v>0</v>
      </c>
      <c r="CU46" s="10">
        <v>0</v>
      </c>
      <c r="CV46" s="10">
        <v>0</v>
      </c>
      <c r="CW46" s="10">
        <v>0</v>
      </c>
      <c r="CX46" s="10">
        <v>0</v>
      </c>
      <c r="CY46" s="10">
        <v>0</v>
      </c>
      <c r="CZ46" s="10">
        <v>0</v>
      </c>
      <c r="DA46" s="10">
        <v>0</v>
      </c>
      <c r="DB46" s="10"/>
      <c r="DC46" s="10" t="s">
        <v>158</v>
      </c>
      <c r="DD46" s="10"/>
      <c r="DE46" s="91" t="s">
        <v>161</v>
      </c>
      <c r="DF46" s="56" t="s">
        <v>620</v>
      </c>
      <c r="DG46" s="177" t="s">
        <v>161</v>
      </c>
      <c r="DH46" s="10" t="s">
        <v>151</v>
      </c>
      <c r="DI46" s="10" t="s">
        <v>157</v>
      </c>
      <c r="DJ46" s="10" t="s">
        <v>621</v>
      </c>
      <c r="DK46" s="97" t="s">
        <v>158</v>
      </c>
      <c r="DL46" s="77" t="s">
        <v>149</v>
      </c>
      <c r="DM46" s="77" t="s">
        <v>149</v>
      </c>
      <c r="DN46" s="77" t="s">
        <v>180</v>
      </c>
      <c r="DO46" s="77" t="s">
        <v>158</v>
      </c>
      <c r="DP46" s="77" t="s">
        <v>158</v>
      </c>
      <c r="DQ46" s="77" t="s">
        <v>158</v>
      </c>
      <c r="DR46" s="77" t="s">
        <v>158</v>
      </c>
      <c r="DS46" s="77" t="s">
        <v>158</v>
      </c>
      <c r="DT46" s="77" t="s">
        <v>157</v>
      </c>
      <c r="DU46" s="108" t="s">
        <v>180</v>
      </c>
      <c r="DV46" s="76" t="s">
        <v>161</v>
      </c>
      <c r="DW46" s="76" t="s">
        <v>302</v>
      </c>
      <c r="DX46" s="113" t="s">
        <v>161</v>
      </c>
      <c r="DY46" s="10"/>
      <c r="DZ46" s="76" t="s">
        <v>158</v>
      </c>
      <c r="EA46" s="77" t="s">
        <v>157</v>
      </c>
      <c r="EB46" s="77" t="s">
        <v>180</v>
      </c>
      <c r="EC46" s="77" t="s">
        <v>375</v>
      </c>
      <c r="ED46" s="77" t="s">
        <v>157</v>
      </c>
      <c r="EE46" s="77" t="s">
        <v>157</v>
      </c>
      <c r="EF46" s="77" t="s">
        <v>184</v>
      </c>
      <c r="EG46" s="77">
        <v>1</v>
      </c>
      <c r="EH46" s="77">
        <v>0</v>
      </c>
      <c r="EI46" s="77">
        <v>0</v>
      </c>
      <c r="EJ46" s="77" t="s">
        <v>157</v>
      </c>
      <c r="EK46" s="77" t="s">
        <v>157</v>
      </c>
      <c r="EL46" s="77" t="s">
        <v>157</v>
      </c>
      <c r="EM46" s="77" t="s">
        <v>158</v>
      </c>
      <c r="EN46" s="77" t="s">
        <v>149</v>
      </c>
      <c r="EO46" s="77" t="s">
        <v>180</v>
      </c>
      <c r="EP46" s="77" t="s">
        <v>180</v>
      </c>
      <c r="EQ46" s="77" t="s">
        <v>157</v>
      </c>
      <c r="ER46" s="77" t="s">
        <v>158</v>
      </c>
      <c r="ES46" s="77" t="s">
        <v>157</v>
      </c>
      <c r="ET46" s="77" t="s">
        <v>157</v>
      </c>
      <c r="EU46" s="77" t="s">
        <v>157</v>
      </c>
      <c r="EV46" s="108" t="s">
        <v>157</v>
      </c>
      <c r="EW46" s="94" t="s">
        <v>161</v>
      </c>
      <c r="EX46" s="94" t="s">
        <v>161</v>
      </c>
      <c r="EY46" s="94" t="s">
        <v>161</v>
      </c>
      <c r="EZ46" s="38"/>
      <c r="FA46" s="140" t="e">
        <f t="shared" si="4"/>
        <v>#DIV/0!</v>
      </c>
      <c r="FB46" s="136" t="s">
        <v>1800</v>
      </c>
    </row>
    <row r="47" spans="1:158" ht="112.5" x14ac:dyDescent="0.35">
      <c r="A47" s="117"/>
      <c r="B47" s="44">
        <v>32</v>
      </c>
      <c r="C47" s="10" t="s">
        <v>138</v>
      </c>
      <c r="D47" s="10" t="s">
        <v>622</v>
      </c>
      <c r="E47" s="10" t="s">
        <v>222</v>
      </c>
      <c r="F47" s="10" t="s">
        <v>141</v>
      </c>
      <c r="G47" s="10" t="s">
        <v>142</v>
      </c>
      <c r="H47" s="10" t="s">
        <v>143</v>
      </c>
      <c r="I47" s="10" t="s">
        <v>223</v>
      </c>
      <c r="J47" s="10" t="s">
        <v>623</v>
      </c>
      <c r="K47" s="42" t="s">
        <v>624</v>
      </c>
      <c r="L47" s="29" t="s">
        <v>147</v>
      </c>
      <c r="M47" s="10">
        <v>106659.13</v>
      </c>
      <c r="N47" s="10">
        <v>116390.1</v>
      </c>
      <c r="O47" s="10" t="s">
        <v>148</v>
      </c>
      <c r="P47" s="10" t="s">
        <v>149</v>
      </c>
      <c r="Q47" s="19" t="s">
        <v>519</v>
      </c>
      <c r="R47" s="10" t="s">
        <v>589</v>
      </c>
      <c r="S47" s="10">
        <v>0</v>
      </c>
      <c r="T47" s="10">
        <v>0</v>
      </c>
      <c r="U47" s="10">
        <v>2</v>
      </c>
      <c r="V47" s="10">
        <v>0</v>
      </c>
      <c r="W47" s="10">
        <v>0</v>
      </c>
      <c r="X47" s="10">
        <v>2</v>
      </c>
      <c r="Y47" s="10" t="s">
        <v>1796</v>
      </c>
      <c r="Z47" s="10">
        <v>1</v>
      </c>
      <c r="AA47" s="10" t="s">
        <v>151</v>
      </c>
      <c r="AB47" s="10" t="s">
        <v>151</v>
      </c>
      <c r="AC47" s="10" t="s">
        <v>625</v>
      </c>
      <c r="AD47" s="42" t="s">
        <v>624</v>
      </c>
      <c r="AE47" s="10" t="s">
        <v>223</v>
      </c>
      <c r="AF47" s="10" t="s">
        <v>626</v>
      </c>
      <c r="AG47" s="59" t="s">
        <v>592</v>
      </c>
      <c r="AH47" s="10" t="s">
        <v>627</v>
      </c>
      <c r="AI47" s="10" t="s">
        <v>628</v>
      </c>
      <c r="AJ47" s="10" t="s">
        <v>157</v>
      </c>
      <c r="AK47" s="10" t="s">
        <v>158</v>
      </c>
      <c r="AL47" s="10" t="s">
        <v>158</v>
      </c>
      <c r="AM47" s="10" t="s">
        <v>158</v>
      </c>
      <c r="AN47" s="10" t="s">
        <v>158</v>
      </c>
      <c r="AO47" s="10" t="s">
        <v>149</v>
      </c>
      <c r="AP47" s="10" t="s">
        <v>157</v>
      </c>
      <c r="AQ47" s="10" t="s">
        <v>158</v>
      </c>
      <c r="AR47" s="10" t="s">
        <v>157</v>
      </c>
      <c r="AS47" s="10"/>
      <c r="AT47" s="10" t="s">
        <v>160</v>
      </c>
      <c r="AU47" s="57" t="s">
        <v>157</v>
      </c>
      <c r="AV47" s="57" t="s">
        <v>158</v>
      </c>
      <c r="AW47" s="57" t="s">
        <v>161</v>
      </c>
      <c r="AX47" s="57" t="s">
        <v>162</v>
      </c>
      <c r="AY47" s="57" t="s">
        <v>157</v>
      </c>
      <c r="AZ47" s="57" t="s">
        <v>162</v>
      </c>
      <c r="BA47" s="57">
        <v>12373662</v>
      </c>
      <c r="BB47" s="57" t="s">
        <v>251</v>
      </c>
      <c r="BC47" s="57">
        <v>3131001</v>
      </c>
      <c r="BD47" s="57" t="s">
        <v>161</v>
      </c>
      <c r="BE47" s="57" t="s">
        <v>161</v>
      </c>
      <c r="BF47" s="57" t="s">
        <v>161</v>
      </c>
      <c r="BG47" s="105" t="e">
        <f t="shared" si="0"/>
        <v>#VALUE!</v>
      </c>
      <c r="BH47" s="57">
        <v>0</v>
      </c>
      <c r="BI47" s="57" t="s">
        <v>487</v>
      </c>
      <c r="BJ47" s="155"/>
      <c r="BK47" s="57" t="s">
        <v>488</v>
      </c>
      <c r="BL47" s="10"/>
      <c r="BM47" s="10" t="s">
        <v>157</v>
      </c>
      <c r="BN47" s="10"/>
      <c r="BO47" s="10" t="s">
        <v>157</v>
      </c>
      <c r="BP47" s="10" t="s">
        <v>157</v>
      </c>
      <c r="BQ47" s="10" t="s">
        <v>157</v>
      </c>
      <c r="BR47" s="10" t="s">
        <v>158</v>
      </c>
      <c r="BS47" s="10"/>
      <c r="BT47" s="10" t="s">
        <v>172</v>
      </c>
      <c r="BU47" s="57" t="s">
        <v>209</v>
      </c>
      <c r="BV47" s="57">
        <v>3981641</v>
      </c>
      <c r="BW47" s="57" t="s">
        <v>629</v>
      </c>
      <c r="BX47" s="57" t="s">
        <v>175</v>
      </c>
      <c r="BY47" s="141">
        <v>2548514</v>
      </c>
      <c r="BZ47" s="62" t="s">
        <v>373</v>
      </c>
      <c r="CA47" s="62" t="s">
        <v>373</v>
      </c>
      <c r="CB47" s="62" t="s">
        <v>373</v>
      </c>
      <c r="CC47" s="107" t="e">
        <f t="shared" si="3"/>
        <v>#VALUE!</v>
      </c>
      <c r="CD47" s="171">
        <v>394.05599999999998</v>
      </c>
      <c r="CE47" s="110" t="s">
        <v>1804</v>
      </c>
      <c r="CF47" s="10" t="s">
        <v>1807</v>
      </c>
      <c r="CG47" s="151"/>
      <c r="CH47" s="62"/>
      <c r="CI47" s="57" t="s">
        <v>157</v>
      </c>
      <c r="CJ47" s="57" t="s">
        <v>157</v>
      </c>
      <c r="CK47" s="57" t="s">
        <v>157</v>
      </c>
      <c r="CL47" s="57" t="s">
        <v>157</v>
      </c>
      <c r="CM47" s="57" t="s">
        <v>157</v>
      </c>
      <c r="CN47" s="57" t="s">
        <v>157</v>
      </c>
      <c r="CO47" s="57" t="s">
        <v>157</v>
      </c>
      <c r="CP47" s="10"/>
      <c r="CQ47" s="10">
        <v>0</v>
      </c>
      <c r="CR47" s="10">
        <v>0</v>
      </c>
      <c r="CS47" s="10">
        <v>0</v>
      </c>
      <c r="CT47" s="10">
        <v>0</v>
      </c>
      <c r="CU47" s="10">
        <v>0</v>
      </c>
      <c r="CV47" s="10">
        <v>0</v>
      </c>
      <c r="CW47" s="10">
        <v>0</v>
      </c>
      <c r="CX47" s="10">
        <v>0</v>
      </c>
      <c r="CY47" s="10">
        <v>0</v>
      </c>
      <c r="CZ47" s="10">
        <v>0</v>
      </c>
      <c r="DA47" s="10">
        <v>0</v>
      </c>
      <c r="DB47" s="10"/>
      <c r="DC47" s="10" t="s">
        <v>158</v>
      </c>
      <c r="DD47" s="10"/>
      <c r="DE47" s="91" t="s">
        <v>161</v>
      </c>
      <c r="DF47" s="56" t="s">
        <v>630</v>
      </c>
      <c r="DG47" s="177" t="s">
        <v>161</v>
      </c>
      <c r="DH47" s="10" t="s">
        <v>151</v>
      </c>
      <c r="DI47" s="10" t="s">
        <v>157</v>
      </c>
      <c r="DJ47" s="10" t="s">
        <v>631</v>
      </c>
      <c r="DK47" s="97" t="s">
        <v>149</v>
      </c>
      <c r="DL47" s="77" t="s">
        <v>149</v>
      </c>
      <c r="DM47" s="77" t="s">
        <v>149</v>
      </c>
      <c r="DN47" s="77" t="s">
        <v>180</v>
      </c>
      <c r="DO47" s="77" t="s">
        <v>158</v>
      </c>
      <c r="DP47" s="77" t="s">
        <v>158</v>
      </c>
      <c r="DQ47" s="77" t="s">
        <v>158</v>
      </c>
      <c r="DR47" s="77" t="s">
        <v>158</v>
      </c>
      <c r="DS47" s="77" t="s">
        <v>158</v>
      </c>
      <c r="DT47" s="77" t="s">
        <v>157</v>
      </c>
      <c r="DU47" s="108" t="s">
        <v>180</v>
      </c>
      <c r="DV47" s="76" t="s">
        <v>161</v>
      </c>
      <c r="DW47" s="76" t="s">
        <v>302</v>
      </c>
      <c r="DX47" s="113" t="s">
        <v>161</v>
      </c>
      <c r="DY47" s="10"/>
      <c r="DZ47" s="76" t="s">
        <v>158</v>
      </c>
      <c r="EA47" s="77" t="s">
        <v>157</v>
      </c>
      <c r="EB47" s="77" t="s">
        <v>180</v>
      </c>
      <c r="EC47" s="78">
        <v>12373662</v>
      </c>
      <c r="ED47" s="77" t="s">
        <v>241</v>
      </c>
      <c r="EE47" s="77" t="s">
        <v>289</v>
      </c>
      <c r="EF47" s="77" t="s">
        <v>184</v>
      </c>
      <c r="EG47" s="77">
        <v>1</v>
      </c>
      <c r="EH47" s="77">
        <v>0</v>
      </c>
      <c r="EI47" s="77">
        <v>0</v>
      </c>
      <c r="EJ47" s="77" t="s">
        <v>157</v>
      </c>
      <c r="EK47" s="77" t="s">
        <v>157</v>
      </c>
      <c r="EL47" s="77" t="s">
        <v>157</v>
      </c>
      <c r="EM47" s="77" t="s">
        <v>158</v>
      </c>
      <c r="EN47" s="77" t="s">
        <v>149</v>
      </c>
      <c r="EO47" s="77" t="s">
        <v>180</v>
      </c>
      <c r="EP47" s="77" t="s">
        <v>180</v>
      </c>
      <c r="EQ47" s="77" t="s">
        <v>157</v>
      </c>
      <c r="ER47" s="77" t="s">
        <v>158</v>
      </c>
      <c r="ES47" s="77" t="s">
        <v>157</v>
      </c>
      <c r="ET47" s="77" t="s">
        <v>157</v>
      </c>
      <c r="EU47" s="77" t="s">
        <v>157</v>
      </c>
      <c r="EV47" s="108" t="s">
        <v>157</v>
      </c>
      <c r="EW47" s="94" t="s">
        <v>161</v>
      </c>
      <c r="EX47" s="94" t="s">
        <v>161</v>
      </c>
      <c r="EY47" s="94" t="s">
        <v>161</v>
      </c>
      <c r="EZ47" s="38"/>
      <c r="FA47" s="140" t="e">
        <f t="shared" si="4"/>
        <v>#DIV/0!</v>
      </c>
      <c r="FB47" s="136" t="s">
        <v>1800</v>
      </c>
    </row>
    <row r="48" spans="1:158" ht="112.5" x14ac:dyDescent="0.35">
      <c r="A48" s="117"/>
      <c r="B48" s="44">
        <v>33</v>
      </c>
      <c r="C48" s="10" t="s">
        <v>138</v>
      </c>
      <c r="D48" s="10" t="s">
        <v>632</v>
      </c>
      <c r="E48" s="10" t="s">
        <v>222</v>
      </c>
      <c r="F48" s="10" t="s">
        <v>141</v>
      </c>
      <c r="G48" s="10" t="s">
        <v>142</v>
      </c>
      <c r="H48" s="10" t="s">
        <v>143</v>
      </c>
      <c r="I48" s="10" t="s">
        <v>223</v>
      </c>
      <c r="J48" s="42" t="s">
        <v>633</v>
      </c>
      <c r="K48" s="42" t="s">
        <v>634</v>
      </c>
      <c r="L48" s="29" t="s">
        <v>147</v>
      </c>
      <c r="M48" s="10">
        <v>106629.81</v>
      </c>
      <c r="N48" s="10">
        <v>116355.84</v>
      </c>
      <c r="O48" s="10" t="s">
        <v>148</v>
      </c>
      <c r="P48" s="10" t="s">
        <v>149</v>
      </c>
      <c r="Q48" s="19" t="s">
        <v>519</v>
      </c>
      <c r="R48" s="10" t="s">
        <v>589</v>
      </c>
      <c r="S48" s="10">
        <v>0</v>
      </c>
      <c r="T48" s="10">
        <v>0</v>
      </c>
      <c r="U48" s="10">
        <v>2</v>
      </c>
      <c r="V48" s="10">
        <v>0</v>
      </c>
      <c r="W48" s="10">
        <v>0</v>
      </c>
      <c r="X48" s="10">
        <v>2</v>
      </c>
      <c r="Y48" s="10" t="s">
        <v>1796</v>
      </c>
      <c r="Z48" s="10">
        <v>1</v>
      </c>
      <c r="AA48" s="10" t="s">
        <v>151</v>
      </c>
      <c r="AB48" s="10" t="s">
        <v>151</v>
      </c>
      <c r="AC48" s="10" t="s">
        <v>635</v>
      </c>
      <c r="AD48" s="42" t="s">
        <v>636</v>
      </c>
      <c r="AE48" s="10" t="s">
        <v>223</v>
      </c>
      <c r="AF48" s="10" t="s">
        <v>637</v>
      </c>
      <c r="AG48" s="59" t="s">
        <v>592</v>
      </c>
      <c r="AH48" s="10" t="s">
        <v>638</v>
      </c>
      <c r="AI48" s="10" t="s">
        <v>628</v>
      </c>
      <c r="AJ48" s="10" t="s">
        <v>157</v>
      </c>
      <c r="AK48" s="10" t="s">
        <v>158</v>
      </c>
      <c r="AL48" s="10" t="s">
        <v>158</v>
      </c>
      <c r="AM48" s="10" t="s">
        <v>158</v>
      </c>
      <c r="AN48" s="10" t="s">
        <v>158</v>
      </c>
      <c r="AO48" s="10" t="s">
        <v>149</v>
      </c>
      <c r="AP48" s="10" t="s">
        <v>157</v>
      </c>
      <c r="AQ48" s="10" t="s">
        <v>158</v>
      </c>
      <c r="AR48" s="10" t="s">
        <v>157</v>
      </c>
      <c r="AS48" s="10"/>
      <c r="AT48" s="10" t="s">
        <v>160</v>
      </c>
      <c r="AU48" s="57" t="s">
        <v>157</v>
      </c>
      <c r="AV48" s="57" t="s">
        <v>158</v>
      </c>
      <c r="AW48" s="57" t="s">
        <v>161</v>
      </c>
      <c r="AX48" s="57" t="s">
        <v>162</v>
      </c>
      <c r="AY48" s="57" t="s">
        <v>157</v>
      </c>
      <c r="AZ48" s="57" t="s">
        <v>162</v>
      </c>
      <c r="BA48" s="57" t="s">
        <v>161</v>
      </c>
      <c r="BB48" s="57" t="s">
        <v>161</v>
      </c>
      <c r="BC48" s="57" t="s">
        <v>161</v>
      </c>
      <c r="BD48" s="57" t="s">
        <v>161</v>
      </c>
      <c r="BE48" s="57" t="s">
        <v>161</v>
      </c>
      <c r="BF48" s="57" t="s">
        <v>161</v>
      </c>
      <c r="BG48" s="105" t="e">
        <f t="shared" si="0"/>
        <v>#VALUE!</v>
      </c>
      <c r="BH48" s="57" t="s">
        <v>161</v>
      </c>
      <c r="BI48" s="57" t="s">
        <v>487</v>
      </c>
      <c r="BJ48" s="155"/>
      <c r="BK48" s="57" t="s">
        <v>488</v>
      </c>
      <c r="BL48" s="10"/>
      <c r="BM48" s="10" t="s">
        <v>157</v>
      </c>
      <c r="BN48" s="10"/>
      <c r="BO48" s="10" t="s">
        <v>157</v>
      </c>
      <c r="BP48" s="10" t="s">
        <v>157</v>
      </c>
      <c r="BQ48" s="10" t="s">
        <v>157</v>
      </c>
      <c r="BR48" s="10" t="s">
        <v>158</v>
      </c>
      <c r="BS48" s="10"/>
      <c r="BT48" s="10" t="s">
        <v>172</v>
      </c>
      <c r="BU48" s="62" t="s">
        <v>373</v>
      </c>
      <c r="BV48" s="62" t="s">
        <v>373</v>
      </c>
      <c r="BW48" s="62" t="s">
        <v>373</v>
      </c>
      <c r="BX48" s="62" t="s">
        <v>373</v>
      </c>
      <c r="BY48" s="62" t="s">
        <v>373</v>
      </c>
      <c r="BZ48" s="62" t="s">
        <v>373</v>
      </c>
      <c r="CA48" s="62" t="s">
        <v>373</v>
      </c>
      <c r="CB48" s="62" t="s">
        <v>373</v>
      </c>
      <c r="CC48" s="107" t="e">
        <f t="shared" si="3"/>
        <v>#VALUE!</v>
      </c>
      <c r="CD48" s="171" t="s">
        <v>161</v>
      </c>
      <c r="CE48" s="110" t="s">
        <v>1804</v>
      </c>
      <c r="CF48" s="10" t="s">
        <v>1807</v>
      </c>
      <c r="CG48" s="151"/>
      <c r="CH48" s="62"/>
      <c r="CI48" s="57" t="s">
        <v>157</v>
      </c>
      <c r="CJ48" s="57" t="s">
        <v>157</v>
      </c>
      <c r="CK48" s="57" t="s">
        <v>157</v>
      </c>
      <c r="CL48" s="57" t="s">
        <v>157</v>
      </c>
      <c r="CM48" s="57" t="s">
        <v>157</v>
      </c>
      <c r="CN48" s="57" t="s">
        <v>157</v>
      </c>
      <c r="CO48" s="57" t="s">
        <v>157</v>
      </c>
      <c r="CP48" s="46"/>
      <c r="CQ48" s="10">
        <v>0</v>
      </c>
      <c r="CR48" s="10">
        <v>0</v>
      </c>
      <c r="CS48" s="10">
        <v>0</v>
      </c>
      <c r="CT48" s="10">
        <v>0</v>
      </c>
      <c r="CU48" s="10">
        <v>0</v>
      </c>
      <c r="CV48" s="10">
        <v>0</v>
      </c>
      <c r="CW48" s="10">
        <v>0</v>
      </c>
      <c r="CX48" s="10">
        <v>0</v>
      </c>
      <c r="CY48" s="10">
        <v>0</v>
      </c>
      <c r="CZ48" s="10">
        <v>0</v>
      </c>
      <c r="DA48" s="10">
        <v>0</v>
      </c>
      <c r="DB48" s="10"/>
      <c r="DC48" s="10" t="s">
        <v>158</v>
      </c>
      <c r="DD48" s="10"/>
      <c r="DE48" s="91" t="s">
        <v>161</v>
      </c>
      <c r="DF48" s="56" t="s">
        <v>639</v>
      </c>
      <c r="DG48" s="177" t="s">
        <v>161</v>
      </c>
      <c r="DH48" s="10" t="s">
        <v>151</v>
      </c>
      <c r="DI48" s="10" t="s">
        <v>157</v>
      </c>
      <c r="DJ48" s="10" t="s">
        <v>640</v>
      </c>
      <c r="DK48" s="80" t="s">
        <v>149</v>
      </c>
      <c r="DL48" s="80" t="s">
        <v>149</v>
      </c>
      <c r="DM48" s="80" t="s">
        <v>149</v>
      </c>
      <c r="DN48" s="80" t="s">
        <v>180</v>
      </c>
      <c r="DO48" s="80" t="s">
        <v>158</v>
      </c>
      <c r="DP48" s="80" t="s">
        <v>158</v>
      </c>
      <c r="DQ48" s="80" t="s">
        <v>158</v>
      </c>
      <c r="DR48" s="80" t="s">
        <v>158</v>
      </c>
      <c r="DS48" s="80" t="s">
        <v>158</v>
      </c>
      <c r="DT48" s="80" t="s">
        <v>157</v>
      </c>
      <c r="DU48" s="82" t="s">
        <v>180</v>
      </c>
      <c r="DV48" s="76" t="s">
        <v>161</v>
      </c>
      <c r="DW48" s="76" t="s">
        <v>302</v>
      </c>
      <c r="DX48" s="113" t="s">
        <v>161</v>
      </c>
      <c r="DY48" s="10"/>
      <c r="DZ48" s="76" t="s">
        <v>158</v>
      </c>
      <c r="EA48" s="80" t="s">
        <v>157</v>
      </c>
      <c r="EB48" s="80" t="s">
        <v>180</v>
      </c>
      <c r="EC48" s="80" t="s">
        <v>375</v>
      </c>
      <c r="ED48" s="80" t="s">
        <v>157</v>
      </c>
      <c r="EE48" s="80" t="s">
        <v>157</v>
      </c>
      <c r="EF48" s="80" t="s">
        <v>184</v>
      </c>
      <c r="EG48" s="80">
        <v>1</v>
      </c>
      <c r="EH48" s="80">
        <v>0</v>
      </c>
      <c r="EI48" s="80">
        <v>0</v>
      </c>
      <c r="EJ48" s="80" t="s">
        <v>157</v>
      </c>
      <c r="EK48" s="80" t="s">
        <v>157</v>
      </c>
      <c r="EL48" s="80" t="s">
        <v>157</v>
      </c>
      <c r="EM48" s="80" t="s">
        <v>158</v>
      </c>
      <c r="EN48" s="80" t="s">
        <v>149</v>
      </c>
      <c r="EO48" s="80" t="s">
        <v>180</v>
      </c>
      <c r="EP48" s="80" t="s">
        <v>180</v>
      </c>
      <c r="EQ48" s="80" t="s">
        <v>157</v>
      </c>
      <c r="ER48" s="80" t="s">
        <v>158</v>
      </c>
      <c r="ES48" s="80" t="s">
        <v>157</v>
      </c>
      <c r="ET48" s="80" t="s">
        <v>157</v>
      </c>
      <c r="EU48" s="80" t="s">
        <v>157</v>
      </c>
      <c r="EV48" s="82" t="s">
        <v>157</v>
      </c>
      <c r="EW48" s="94" t="s">
        <v>161</v>
      </c>
      <c r="EX48" s="94" t="s">
        <v>161</v>
      </c>
      <c r="EY48" s="94" t="s">
        <v>161</v>
      </c>
      <c r="EZ48" s="38"/>
      <c r="FA48" s="140" t="e">
        <f t="shared" ref="FA48:FA79" si="5">((S48+T48)/(S48+T48))</f>
        <v>#DIV/0!</v>
      </c>
      <c r="FB48" s="136" t="s">
        <v>1800</v>
      </c>
    </row>
    <row r="49" spans="1:158" ht="112.5" x14ac:dyDescent="0.35">
      <c r="A49" s="117"/>
      <c r="B49" s="44">
        <v>34</v>
      </c>
      <c r="C49" s="10" t="s">
        <v>138</v>
      </c>
      <c r="D49" s="10" t="s">
        <v>641</v>
      </c>
      <c r="E49" s="10" t="s">
        <v>222</v>
      </c>
      <c r="F49" s="10" t="s">
        <v>141</v>
      </c>
      <c r="G49" s="10" t="s">
        <v>142</v>
      </c>
      <c r="H49" s="10" t="s">
        <v>143</v>
      </c>
      <c r="I49" s="10" t="s">
        <v>223</v>
      </c>
      <c r="J49" s="42" t="s">
        <v>642</v>
      </c>
      <c r="K49" s="42" t="s">
        <v>643</v>
      </c>
      <c r="L49" s="29" t="s">
        <v>147</v>
      </c>
      <c r="M49" s="10">
        <v>105608.6</v>
      </c>
      <c r="N49" s="10">
        <v>118429.77</v>
      </c>
      <c r="O49" s="10" t="s">
        <v>148</v>
      </c>
      <c r="P49" s="10" t="s">
        <v>149</v>
      </c>
      <c r="Q49" s="19" t="s">
        <v>519</v>
      </c>
      <c r="R49" s="10" t="s">
        <v>644</v>
      </c>
      <c r="S49" s="10">
        <v>0</v>
      </c>
      <c r="T49" s="10">
        <v>0</v>
      </c>
      <c r="U49" s="10">
        <v>2</v>
      </c>
      <c r="V49" s="10">
        <v>0</v>
      </c>
      <c r="W49" s="10">
        <v>0</v>
      </c>
      <c r="X49" s="10">
        <v>2</v>
      </c>
      <c r="Y49" s="10" t="s">
        <v>1796</v>
      </c>
      <c r="Z49" s="10">
        <v>1</v>
      </c>
      <c r="AA49" s="10" t="s">
        <v>151</v>
      </c>
      <c r="AB49" s="10" t="s">
        <v>151</v>
      </c>
      <c r="AC49" s="10" t="s">
        <v>645</v>
      </c>
      <c r="AD49" s="10" t="s">
        <v>646</v>
      </c>
      <c r="AE49" s="10" t="s">
        <v>223</v>
      </c>
      <c r="AF49" s="42" t="s">
        <v>647</v>
      </c>
      <c r="AG49" s="59" t="s">
        <v>648</v>
      </c>
      <c r="AH49" s="10" t="s">
        <v>649</v>
      </c>
      <c r="AI49" s="10" t="s">
        <v>628</v>
      </c>
      <c r="AJ49" s="10" t="s">
        <v>157</v>
      </c>
      <c r="AK49" s="10" t="s">
        <v>158</v>
      </c>
      <c r="AL49" s="10" t="s">
        <v>158</v>
      </c>
      <c r="AM49" s="10" t="s">
        <v>158</v>
      </c>
      <c r="AN49" s="10" t="s">
        <v>158</v>
      </c>
      <c r="AO49" s="10" t="s">
        <v>149</v>
      </c>
      <c r="AP49" s="10" t="s">
        <v>157</v>
      </c>
      <c r="AQ49" s="10" t="s">
        <v>158</v>
      </c>
      <c r="AR49" s="10" t="s">
        <v>233</v>
      </c>
      <c r="AS49" s="10"/>
      <c r="AT49" s="10" t="s">
        <v>160</v>
      </c>
      <c r="AU49" s="57" t="s">
        <v>157</v>
      </c>
      <c r="AV49" s="57" t="s">
        <v>158</v>
      </c>
      <c r="AW49" s="57" t="s">
        <v>161</v>
      </c>
      <c r="AX49" s="57" t="s">
        <v>162</v>
      </c>
      <c r="AY49" s="57" t="s">
        <v>157</v>
      </c>
      <c r="AZ49" s="57" t="s">
        <v>162</v>
      </c>
      <c r="BA49" s="57">
        <v>12373658</v>
      </c>
      <c r="BB49" s="57" t="s">
        <v>251</v>
      </c>
      <c r="BC49" s="57">
        <v>3131001</v>
      </c>
      <c r="BD49" s="57">
        <v>4</v>
      </c>
      <c r="BE49" s="57">
        <v>1</v>
      </c>
      <c r="BF49" s="57">
        <v>3</v>
      </c>
      <c r="BG49" s="105">
        <f t="shared" si="0"/>
        <v>0.75</v>
      </c>
      <c r="BH49" s="57">
        <v>24</v>
      </c>
      <c r="BI49" s="57" t="s">
        <v>487</v>
      </c>
      <c r="BJ49" s="155"/>
      <c r="BK49" s="57" t="s">
        <v>488</v>
      </c>
      <c r="BL49" s="10"/>
      <c r="BM49" s="10" t="s">
        <v>157</v>
      </c>
      <c r="BN49" s="10"/>
      <c r="BO49" s="10" t="s">
        <v>157</v>
      </c>
      <c r="BP49" s="10" t="s">
        <v>157</v>
      </c>
      <c r="BQ49" s="10" t="s">
        <v>157</v>
      </c>
      <c r="BR49" s="10" t="s">
        <v>158</v>
      </c>
      <c r="BS49" s="10"/>
      <c r="BT49" s="10" t="s">
        <v>172</v>
      </c>
      <c r="BU49" s="57" t="s">
        <v>209</v>
      </c>
      <c r="BV49" s="56">
        <v>3981641</v>
      </c>
      <c r="BW49" s="57" t="s">
        <v>650</v>
      </c>
      <c r="BX49" s="57" t="s">
        <v>238</v>
      </c>
      <c r="BY49" s="141">
        <v>2548515</v>
      </c>
      <c r="BZ49" s="10">
        <v>18</v>
      </c>
      <c r="CA49" s="10">
        <v>1</v>
      </c>
      <c r="CB49" s="10">
        <v>17</v>
      </c>
      <c r="CC49" s="107">
        <f t="shared" si="3"/>
        <v>0.94444444444444442</v>
      </c>
      <c r="CD49" s="171">
        <v>65.739599999999996</v>
      </c>
      <c r="CE49" s="110" t="s">
        <v>1804</v>
      </c>
      <c r="CF49" s="10" t="s">
        <v>1807</v>
      </c>
      <c r="CG49" s="151"/>
      <c r="CH49" s="62"/>
      <c r="CI49" s="57" t="s">
        <v>157</v>
      </c>
      <c r="CJ49" s="57" t="s">
        <v>157</v>
      </c>
      <c r="CK49" s="57" t="s">
        <v>157</v>
      </c>
      <c r="CL49" s="57" t="s">
        <v>157</v>
      </c>
      <c r="CM49" s="57" t="s">
        <v>157</v>
      </c>
      <c r="CN49" s="57" t="s">
        <v>157</v>
      </c>
      <c r="CO49" s="57" t="s">
        <v>157</v>
      </c>
      <c r="CP49" s="46"/>
      <c r="CQ49" s="10">
        <v>0</v>
      </c>
      <c r="CR49" s="10">
        <v>0</v>
      </c>
      <c r="CS49" s="10">
        <v>0</v>
      </c>
      <c r="CT49" s="10">
        <v>0</v>
      </c>
      <c r="CU49" s="10">
        <v>0</v>
      </c>
      <c r="CV49" s="10">
        <v>0</v>
      </c>
      <c r="CW49" s="10">
        <v>0</v>
      </c>
      <c r="CX49" s="10">
        <v>0</v>
      </c>
      <c r="CY49" s="10">
        <v>0</v>
      </c>
      <c r="CZ49" s="10">
        <v>0</v>
      </c>
      <c r="DA49" s="10">
        <v>0</v>
      </c>
      <c r="DB49" s="10"/>
      <c r="DC49" s="10" t="s">
        <v>158</v>
      </c>
      <c r="DD49" s="10"/>
      <c r="DE49" s="91" t="s">
        <v>161</v>
      </c>
      <c r="DF49" s="56" t="s">
        <v>651</v>
      </c>
      <c r="DG49" s="177" t="s">
        <v>161</v>
      </c>
      <c r="DH49" s="10" t="s">
        <v>151</v>
      </c>
      <c r="DI49" s="10" t="s">
        <v>157</v>
      </c>
      <c r="DJ49" s="10" t="s">
        <v>652</v>
      </c>
      <c r="DK49" s="80" t="s">
        <v>149</v>
      </c>
      <c r="DL49" s="80" t="s">
        <v>149</v>
      </c>
      <c r="DM49" s="80" t="s">
        <v>149</v>
      </c>
      <c r="DN49" s="80" t="s">
        <v>180</v>
      </c>
      <c r="DO49" s="80" t="s">
        <v>158</v>
      </c>
      <c r="DP49" s="80" t="s">
        <v>158</v>
      </c>
      <c r="DQ49" s="80" t="s">
        <v>158</v>
      </c>
      <c r="DR49" s="80" t="s">
        <v>158</v>
      </c>
      <c r="DS49" s="80" t="s">
        <v>158</v>
      </c>
      <c r="DT49" s="80" t="s">
        <v>157</v>
      </c>
      <c r="DU49" s="82" t="s">
        <v>180</v>
      </c>
      <c r="DV49" s="76" t="s">
        <v>161</v>
      </c>
      <c r="DW49" s="76" t="s">
        <v>302</v>
      </c>
      <c r="DX49" s="113" t="s">
        <v>161</v>
      </c>
      <c r="DY49" s="10"/>
      <c r="DZ49" s="76" t="s">
        <v>158</v>
      </c>
      <c r="EA49" s="80" t="s">
        <v>157</v>
      </c>
      <c r="EB49" s="80" t="s">
        <v>180</v>
      </c>
      <c r="EC49" s="81">
        <v>12373658</v>
      </c>
      <c r="ED49" s="80" t="s">
        <v>241</v>
      </c>
      <c r="EE49" s="80" t="s">
        <v>289</v>
      </c>
      <c r="EF49" s="80" t="s">
        <v>184</v>
      </c>
      <c r="EG49" s="80">
        <v>1</v>
      </c>
      <c r="EH49" s="80">
        <v>0</v>
      </c>
      <c r="EI49" s="80">
        <v>0</v>
      </c>
      <c r="EJ49" s="80" t="s">
        <v>157</v>
      </c>
      <c r="EK49" s="80" t="s">
        <v>157</v>
      </c>
      <c r="EL49" s="80" t="s">
        <v>157</v>
      </c>
      <c r="EM49" s="80" t="s">
        <v>158</v>
      </c>
      <c r="EN49" s="80" t="s">
        <v>149</v>
      </c>
      <c r="EO49" s="80" t="s">
        <v>180</v>
      </c>
      <c r="EP49" s="80" t="s">
        <v>180</v>
      </c>
      <c r="EQ49" s="80" t="s">
        <v>157</v>
      </c>
      <c r="ER49" s="80" t="s">
        <v>158</v>
      </c>
      <c r="ES49" s="80" t="s">
        <v>157</v>
      </c>
      <c r="ET49" s="80" t="s">
        <v>157</v>
      </c>
      <c r="EU49" s="80" t="s">
        <v>157</v>
      </c>
      <c r="EV49" s="82" t="s">
        <v>157</v>
      </c>
      <c r="EW49" s="94" t="s">
        <v>161</v>
      </c>
      <c r="EX49" s="94" t="s">
        <v>161</v>
      </c>
      <c r="EY49" s="94" t="s">
        <v>161</v>
      </c>
      <c r="EZ49" s="38"/>
      <c r="FA49" s="140" t="e">
        <f t="shared" si="5"/>
        <v>#DIV/0!</v>
      </c>
      <c r="FB49" s="136" t="s">
        <v>1800</v>
      </c>
    </row>
    <row r="50" spans="1:158" ht="112.5" x14ac:dyDescent="0.35">
      <c r="A50" s="117"/>
      <c r="B50" s="44">
        <v>35</v>
      </c>
      <c r="C50" s="10" t="s">
        <v>138</v>
      </c>
      <c r="D50" s="10" t="s">
        <v>653</v>
      </c>
      <c r="E50" s="10" t="s">
        <v>222</v>
      </c>
      <c r="F50" s="10" t="s">
        <v>141</v>
      </c>
      <c r="G50" s="10" t="s">
        <v>142</v>
      </c>
      <c r="H50" s="10" t="s">
        <v>143</v>
      </c>
      <c r="I50" s="10" t="s">
        <v>223</v>
      </c>
      <c r="J50" s="42" t="s">
        <v>642</v>
      </c>
      <c r="K50" s="42" t="s">
        <v>654</v>
      </c>
      <c r="L50" s="29" t="s">
        <v>147</v>
      </c>
      <c r="M50" s="10">
        <v>105896.4</v>
      </c>
      <c r="N50" s="10">
        <v>118429.77</v>
      </c>
      <c r="O50" s="10" t="s">
        <v>148</v>
      </c>
      <c r="P50" s="10" t="s">
        <v>149</v>
      </c>
      <c r="Q50" s="19" t="s">
        <v>519</v>
      </c>
      <c r="R50" s="10" t="s">
        <v>589</v>
      </c>
      <c r="S50" s="10">
        <v>0</v>
      </c>
      <c r="T50" s="10">
        <v>0</v>
      </c>
      <c r="U50" s="10">
        <v>2</v>
      </c>
      <c r="V50" s="10">
        <v>0</v>
      </c>
      <c r="W50" s="10">
        <v>0</v>
      </c>
      <c r="X50" s="10">
        <v>2</v>
      </c>
      <c r="Y50" s="10" t="s">
        <v>1796</v>
      </c>
      <c r="Z50" s="10">
        <v>2</v>
      </c>
      <c r="AA50" s="10" t="s">
        <v>151</v>
      </c>
      <c r="AB50" s="10" t="s">
        <v>151</v>
      </c>
      <c r="AC50" s="10" t="s">
        <v>655</v>
      </c>
      <c r="AD50" s="10" t="s">
        <v>656</v>
      </c>
      <c r="AE50" s="10" t="s">
        <v>223</v>
      </c>
      <c r="AF50" s="10" t="s">
        <v>647</v>
      </c>
      <c r="AG50" s="59" t="s">
        <v>648</v>
      </c>
      <c r="AH50" s="10" t="s">
        <v>657</v>
      </c>
      <c r="AI50" s="10" t="s">
        <v>628</v>
      </c>
      <c r="AJ50" s="10" t="s">
        <v>157</v>
      </c>
      <c r="AK50" s="10" t="s">
        <v>158</v>
      </c>
      <c r="AL50" s="10" t="s">
        <v>158</v>
      </c>
      <c r="AM50" s="10" t="s">
        <v>158</v>
      </c>
      <c r="AN50" s="10" t="s">
        <v>158</v>
      </c>
      <c r="AO50" s="10" t="s">
        <v>149</v>
      </c>
      <c r="AP50" s="10" t="s">
        <v>157</v>
      </c>
      <c r="AQ50" s="10" t="s">
        <v>158</v>
      </c>
      <c r="AR50" s="10" t="s">
        <v>233</v>
      </c>
      <c r="AS50" s="10"/>
      <c r="AT50" s="10" t="s">
        <v>160</v>
      </c>
      <c r="AU50" s="57" t="s">
        <v>157</v>
      </c>
      <c r="AV50" s="57" t="s">
        <v>158</v>
      </c>
      <c r="AW50" s="57" t="s">
        <v>161</v>
      </c>
      <c r="AX50" s="57" t="s">
        <v>162</v>
      </c>
      <c r="AY50" s="57" t="s">
        <v>157</v>
      </c>
      <c r="AZ50" s="57" t="s">
        <v>162</v>
      </c>
      <c r="BA50" s="57">
        <v>12373660</v>
      </c>
      <c r="BB50" s="57" t="s">
        <v>251</v>
      </c>
      <c r="BC50" s="57">
        <v>3120001</v>
      </c>
      <c r="BD50" s="57">
        <v>4</v>
      </c>
      <c r="BE50" s="57">
        <v>1</v>
      </c>
      <c r="BF50" s="57">
        <v>3</v>
      </c>
      <c r="BG50" s="105">
        <f t="shared" si="0"/>
        <v>0.75</v>
      </c>
      <c r="BH50" s="57">
        <v>238</v>
      </c>
      <c r="BI50" s="57" t="s">
        <v>487</v>
      </c>
      <c r="BJ50" s="155"/>
      <c r="BK50" s="57" t="s">
        <v>488</v>
      </c>
      <c r="BL50" s="10"/>
      <c r="BM50" s="10" t="s">
        <v>157</v>
      </c>
      <c r="BN50" s="10"/>
      <c r="BO50" s="10" t="s">
        <v>157</v>
      </c>
      <c r="BP50" s="10" t="s">
        <v>157</v>
      </c>
      <c r="BQ50" s="10" t="s">
        <v>157</v>
      </c>
      <c r="BR50" s="10" t="s">
        <v>158</v>
      </c>
      <c r="BS50" s="10"/>
      <c r="BT50" s="10" t="s">
        <v>172</v>
      </c>
      <c r="BU50" s="57" t="s">
        <v>209</v>
      </c>
      <c r="BV50" s="56">
        <v>3981641</v>
      </c>
      <c r="BW50" s="57" t="s">
        <v>658</v>
      </c>
      <c r="BX50" s="57" t="s">
        <v>238</v>
      </c>
      <c r="BY50" s="141">
        <v>2548516</v>
      </c>
      <c r="BZ50" s="10">
        <v>29</v>
      </c>
      <c r="CA50" s="10">
        <v>0</v>
      </c>
      <c r="CB50" s="10">
        <v>29</v>
      </c>
      <c r="CC50" s="107">
        <f t="shared" si="3"/>
        <v>1</v>
      </c>
      <c r="CD50" s="171">
        <v>83.628</v>
      </c>
      <c r="CE50" s="110" t="s">
        <v>1804</v>
      </c>
      <c r="CF50" s="10" t="s">
        <v>1807</v>
      </c>
      <c r="CG50" s="151"/>
      <c r="CH50" s="62"/>
      <c r="CI50" s="57" t="s">
        <v>157</v>
      </c>
      <c r="CJ50" s="57" t="s">
        <v>157</v>
      </c>
      <c r="CK50" s="57" t="s">
        <v>157</v>
      </c>
      <c r="CL50" s="57" t="s">
        <v>157</v>
      </c>
      <c r="CM50" s="57" t="s">
        <v>157</v>
      </c>
      <c r="CN50" s="57" t="s">
        <v>157</v>
      </c>
      <c r="CO50" s="57" t="s">
        <v>157</v>
      </c>
      <c r="CP50" s="46"/>
      <c r="CQ50" s="10">
        <v>0</v>
      </c>
      <c r="CR50" s="10">
        <v>0</v>
      </c>
      <c r="CS50" s="10">
        <v>0</v>
      </c>
      <c r="CT50" s="10">
        <v>0</v>
      </c>
      <c r="CU50" s="10">
        <v>0</v>
      </c>
      <c r="CV50" s="10">
        <v>0</v>
      </c>
      <c r="CW50" s="10">
        <v>0</v>
      </c>
      <c r="CX50" s="10">
        <v>0</v>
      </c>
      <c r="CY50" s="10">
        <v>0</v>
      </c>
      <c r="CZ50" s="10">
        <v>0</v>
      </c>
      <c r="DA50" s="10">
        <v>0</v>
      </c>
      <c r="DB50" s="10"/>
      <c r="DC50" s="10" t="s">
        <v>158</v>
      </c>
      <c r="DD50" s="10"/>
      <c r="DE50" s="91" t="s">
        <v>161</v>
      </c>
      <c r="DF50" s="56" t="s">
        <v>659</v>
      </c>
      <c r="DG50" s="177" t="s">
        <v>161</v>
      </c>
      <c r="DH50" s="10" t="s">
        <v>151</v>
      </c>
      <c r="DI50" s="10" t="s">
        <v>157</v>
      </c>
      <c r="DJ50" s="10" t="s">
        <v>660</v>
      </c>
      <c r="DK50" s="80" t="s">
        <v>149</v>
      </c>
      <c r="DL50" s="80" t="s">
        <v>149</v>
      </c>
      <c r="DM50" s="80" t="s">
        <v>149</v>
      </c>
      <c r="DN50" s="80" t="s">
        <v>180</v>
      </c>
      <c r="DO50" s="80" t="s">
        <v>158</v>
      </c>
      <c r="DP50" s="80" t="s">
        <v>158</v>
      </c>
      <c r="DQ50" s="80" t="s">
        <v>158</v>
      </c>
      <c r="DR50" s="80" t="s">
        <v>158</v>
      </c>
      <c r="DS50" s="80" t="s">
        <v>158</v>
      </c>
      <c r="DT50" s="80" t="s">
        <v>157</v>
      </c>
      <c r="DU50" s="82" t="s">
        <v>180</v>
      </c>
      <c r="DV50" s="76" t="s">
        <v>161</v>
      </c>
      <c r="DW50" s="76" t="s">
        <v>302</v>
      </c>
      <c r="DX50" s="113" t="s">
        <v>161</v>
      </c>
      <c r="DY50" s="10"/>
      <c r="DZ50" s="76" t="s">
        <v>158</v>
      </c>
      <c r="EA50" s="80" t="s">
        <v>157</v>
      </c>
      <c r="EB50" s="80" t="s">
        <v>180</v>
      </c>
      <c r="EC50" s="80" t="s">
        <v>375</v>
      </c>
      <c r="ED50" s="80" t="s">
        <v>157</v>
      </c>
      <c r="EE50" s="80" t="s">
        <v>157</v>
      </c>
      <c r="EF50" s="80" t="s">
        <v>184</v>
      </c>
      <c r="EG50" s="80">
        <v>1</v>
      </c>
      <c r="EH50" s="80">
        <v>0</v>
      </c>
      <c r="EI50" s="80">
        <v>0</v>
      </c>
      <c r="EJ50" s="80" t="s">
        <v>157</v>
      </c>
      <c r="EK50" s="80" t="s">
        <v>157</v>
      </c>
      <c r="EL50" s="80" t="s">
        <v>157</v>
      </c>
      <c r="EM50" s="80" t="s">
        <v>158</v>
      </c>
      <c r="EN50" s="80" t="s">
        <v>149</v>
      </c>
      <c r="EO50" s="80" t="s">
        <v>180</v>
      </c>
      <c r="EP50" s="80" t="s">
        <v>180</v>
      </c>
      <c r="EQ50" s="80" t="s">
        <v>157</v>
      </c>
      <c r="ER50" s="80" t="s">
        <v>158</v>
      </c>
      <c r="ES50" s="80" t="s">
        <v>157</v>
      </c>
      <c r="ET50" s="80" t="s">
        <v>157</v>
      </c>
      <c r="EU50" s="80" t="s">
        <v>157</v>
      </c>
      <c r="EV50" s="82" t="s">
        <v>157</v>
      </c>
      <c r="EW50" s="94" t="s">
        <v>161</v>
      </c>
      <c r="EX50" s="94" t="s">
        <v>161</v>
      </c>
      <c r="EY50" s="94" t="s">
        <v>161</v>
      </c>
      <c r="EZ50" s="38"/>
      <c r="FA50" s="140" t="e">
        <f t="shared" si="5"/>
        <v>#DIV/0!</v>
      </c>
      <c r="FB50" s="136" t="s">
        <v>1800</v>
      </c>
    </row>
    <row r="51" spans="1:158" ht="112.5" x14ac:dyDescent="0.35">
      <c r="A51" s="117"/>
      <c r="B51" s="44">
        <v>36</v>
      </c>
      <c r="C51" s="10" t="s">
        <v>138</v>
      </c>
      <c r="D51" s="10" t="s">
        <v>661</v>
      </c>
      <c r="E51" s="10" t="s">
        <v>222</v>
      </c>
      <c r="F51" s="10" t="s">
        <v>141</v>
      </c>
      <c r="G51" s="10" t="s">
        <v>142</v>
      </c>
      <c r="H51" s="10" t="s">
        <v>143</v>
      </c>
      <c r="I51" s="10" t="s">
        <v>223</v>
      </c>
      <c r="J51" s="42" t="s">
        <v>662</v>
      </c>
      <c r="K51" s="42" t="s">
        <v>663</v>
      </c>
      <c r="L51" s="29" t="s">
        <v>664</v>
      </c>
      <c r="M51" s="10">
        <v>106213.6</v>
      </c>
      <c r="N51" s="10">
        <v>118494.33</v>
      </c>
      <c r="O51" s="10" t="s">
        <v>148</v>
      </c>
      <c r="P51" s="10" t="s">
        <v>149</v>
      </c>
      <c r="Q51" s="19" t="s">
        <v>519</v>
      </c>
      <c r="R51" s="10" t="s">
        <v>589</v>
      </c>
      <c r="S51" s="10">
        <v>0</v>
      </c>
      <c r="T51" s="10">
        <v>0</v>
      </c>
      <c r="U51" s="10">
        <v>2</v>
      </c>
      <c r="V51" s="10">
        <v>0</v>
      </c>
      <c r="W51" s="10">
        <v>0</v>
      </c>
      <c r="X51" s="10">
        <v>2</v>
      </c>
      <c r="Y51" s="10" t="s">
        <v>1796</v>
      </c>
      <c r="Z51" s="10">
        <v>2</v>
      </c>
      <c r="AA51" s="42" t="s">
        <v>665</v>
      </c>
      <c r="AB51" s="42" t="s">
        <v>666</v>
      </c>
      <c r="AC51" s="10" t="s">
        <v>667</v>
      </c>
      <c r="AD51" s="10" t="s">
        <v>668</v>
      </c>
      <c r="AE51" s="10" t="s">
        <v>223</v>
      </c>
      <c r="AF51" s="10" t="s">
        <v>669</v>
      </c>
      <c r="AG51" s="59" t="s">
        <v>670</v>
      </c>
      <c r="AH51" s="10" t="s">
        <v>671</v>
      </c>
      <c r="AI51" s="10" t="s">
        <v>628</v>
      </c>
      <c r="AJ51" s="10" t="s">
        <v>157</v>
      </c>
      <c r="AK51" s="10" t="s">
        <v>158</v>
      </c>
      <c r="AL51" s="10" t="s">
        <v>158</v>
      </c>
      <c r="AM51" s="10" t="s">
        <v>158</v>
      </c>
      <c r="AN51" s="10" t="s">
        <v>158</v>
      </c>
      <c r="AO51" s="10" t="s">
        <v>149</v>
      </c>
      <c r="AP51" s="10" t="s">
        <v>157</v>
      </c>
      <c r="AQ51" s="10" t="s">
        <v>158</v>
      </c>
      <c r="AR51" s="10" t="s">
        <v>157</v>
      </c>
      <c r="AS51" s="10"/>
      <c r="AT51" s="10" t="s">
        <v>160</v>
      </c>
      <c r="AU51" s="57" t="s">
        <v>157</v>
      </c>
      <c r="AV51" s="57" t="s">
        <v>158</v>
      </c>
      <c r="AW51" s="57" t="s">
        <v>161</v>
      </c>
      <c r="AX51" s="57" t="s">
        <v>162</v>
      </c>
      <c r="AY51" s="57" t="s">
        <v>157</v>
      </c>
      <c r="AZ51" s="57" t="s">
        <v>162</v>
      </c>
      <c r="BA51" s="57">
        <v>12419000</v>
      </c>
      <c r="BB51" s="57" t="s">
        <v>251</v>
      </c>
      <c r="BC51" s="57">
        <v>3131001</v>
      </c>
      <c r="BD51" s="57" t="s">
        <v>161</v>
      </c>
      <c r="BE51" s="57" t="s">
        <v>161</v>
      </c>
      <c r="BF51" s="57" t="s">
        <v>161</v>
      </c>
      <c r="BG51" s="105" t="e">
        <f t="shared" si="0"/>
        <v>#VALUE!</v>
      </c>
      <c r="BH51" s="57">
        <v>168</v>
      </c>
      <c r="BI51" s="57" t="s">
        <v>487</v>
      </c>
      <c r="BJ51" s="155"/>
      <c r="BK51" s="57" t="s">
        <v>488</v>
      </c>
      <c r="BL51" s="10"/>
      <c r="BM51" s="10" t="s">
        <v>157</v>
      </c>
      <c r="BN51" s="10"/>
      <c r="BO51" s="10" t="s">
        <v>157</v>
      </c>
      <c r="BP51" s="10" t="s">
        <v>157</v>
      </c>
      <c r="BQ51" s="10" t="s">
        <v>157</v>
      </c>
      <c r="BR51" s="10" t="s">
        <v>158</v>
      </c>
      <c r="BS51" s="10"/>
      <c r="BT51" s="10" t="s">
        <v>172</v>
      </c>
      <c r="BU51" s="57" t="s">
        <v>209</v>
      </c>
      <c r="BV51" s="56">
        <v>3981641</v>
      </c>
      <c r="BW51" s="57" t="s">
        <v>672</v>
      </c>
      <c r="BX51" s="57" t="s">
        <v>238</v>
      </c>
      <c r="BY51" s="141">
        <v>2548520</v>
      </c>
      <c r="BZ51" s="62" t="s">
        <v>373</v>
      </c>
      <c r="CA51" s="62" t="s">
        <v>373</v>
      </c>
      <c r="CB51" s="62" t="s">
        <v>373</v>
      </c>
      <c r="CC51" s="107" t="e">
        <f t="shared" si="3"/>
        <v>#VALUE!</v>
      </c>
      <c r="CD51" s="171">
        <v>28.187999999999999</v>
      </c>
      <c r="CE51" s="110" t="s">
        <v>1804</v>
      </c>
      <c r="CF51" s="10" t="s">
        <v>1807</v>
      </c>
      <c r="CG51" s="151"/>
      <c r="CH51" s="62"/>
      <c r="CI51" s="57" t="s">
        <v>157</v>
      </c>
      <c r="CJ51" s="57" t="s">
        <v>157</v>
      </c>
      <c r="CK51" s="57" t="s">
        <v>157</v>
      </c>
      <c r="CL51" s="57" t="s">
        <v>157</v>
      </c>
      <c r="CM51" s="57" t="s">
        <v>157</v>
      </c>
      <c r="CN51" s="57" t="s">
        <v>157</v>
      </c>
      <c r="CO51" s="57" t="s">
        <v>157</v>
      </c>
      <c r="CP51" s="46"/>
      <c r="CQ51" s="10">
        <v>0</v>
      </c>
      <c r="CR51" s="10">
        <v>0</v>
      </c>
      <c r="CS51" s="10">
        <v>0</v>
      </c>
      <c r="CT51" s="10">
        <v>0</v>
      </c>
      <c r="CU51" s="10">
        <v>0</v>
      </c>
      <c r="CV51" s="10">
        <v>0</v>
      </c>
      <c r="CW51" s="10">
        <v>0</v>
      </c>
      <c r="CX51" s="10">
        <v>0</v>
      </c>
      <c r="CY51" s="10">
        <v>0</v>
      </c>
      <c r="CZ51" s="10">
        <v>0</v>
      </c>
      <c r="DA51" s="10">
        <v>0</v>
      </c>
      <c r="DB51" s="10"/>
      <c r="DC51" s="10" t="s">
        <v>158</v>
      </c>
      <c r="DD51" s="10"/>
      <c r="DE51" s="91" t="s">
        <v>161</v>
      </c>
      <c r="DF51" s="56" t="s">
        <v>673</v>
      </c>
      <c r="DG51" s="177" t="s">
        <v>161</v>
      </c>
      <c r="DH51" s="10" t="s">
        <v>151</v>
      </c>
      <c r="DI51" s="10" t="s">
        <v>157</v>
      </c>
      <c r="DJ51" s="10" t="s">
        <v>674</v>
      </c>
      <c r="DK51" s="80" t="s">
        <v>149</v>
      </c>
      <c r="DL51" s="80" t="s">
        <v>149</v>
      </c>
      <c r="DM51" s="80" t="s">
        <v>149</v>
      </c>
      <c r="DN51" s="80" t="s">
        <v>180</v>
      </c>
      <c r="DO51" s="80" t="s">
        <v>158</v>
      </c>
      <c r="DP51" s="80" t="s">
        <v>158</v>
      </c>
      <c r="DQ51" s="80" t="s">
        <v>158</v>
      </c>
      <c r="DR51" s="80" t="s">
        <v>158</v>
      </c>
      <c r="DS51" s="80" t="s">
        <v>158</v>
      </c>
      <c r="DT51" s="80" t="s">
        <v>157</v>
      </c>
      <c r="DU51" s="82" t="s">
        <v>180</v>
      </c>
      <c r="DV51" s="76" t="s">
        <v>161</v>
      </c>
      <c r="DW51" s="76" t="s">
        <v>302</v>
      </c>
      <c r="DX51" s="113" t="s">
        <v>161</v>
      </c>
      <c r="DY51" s="10"/>
      <c r="DZ51" s="76" t="s">
        <v>158</v>
      </c>
      <c r="EA51" s="80" t="s">
        <v>157</v>
      </c>
      <c r="EB51" s="80" t="s">
        <v>180</v>
      </c>
      <c r="EC51" s="81">
        <v>12419000</v>
      </c>
      <c r="ED51" s="80" t="s">
        <v>241</v>
      </c>
      <c r="EE51" s="80" t="s">
        <v>289</v>
      </c>
      <c r="EF51" s="80" t="s">
        <v>184</v>
      </c>
      <c r="EG51" s="80">
        <v>1</v>
      </c>
      <c r="EH51" s="80">
        <v>0</v>
      </c>
      <c r="EI51" s="80">
        <v>0</v>
      </c>
      <c r="EJ51" s="80" t="s">
        <v>157</v>
      </c>
      <c r="EK51" s="80" t="s">
        <v>157</v>
      </c>
      <c r="EL51" s="80" t="s">
        <v>157</v>
      </c>
      <c r="EM51" s="80" t="s">
        <v>158</v>
      </c>
      <c r="EN51" s="80" t="s">
        <v>149</v>
      </c>
      <c r="EO51" s="80" t="s">
        <v>180</v>
      </c>
      <c r="EP51" s="80" t="s">
        <v>180</v>
      </c>
      <c r="EQ51" s="80" t="s">
        <v>157</v>
      </c>
      <c r="ER51" s="80" t="s">
        <v>158</v>
      </c>
      <c r="ES51" s="80" t="s">
        <v>157</v>
      </c>
      <c r="ET51" s="80" t="s">
        <v>157</v>
      </c>
      <c r="EU51" s="80" t="s">
        <v>157</v>
      </c>
      <c r="EV51" s="82" t="s">
        <v>157</v>
      </c>
      <c r="EW51" s="94" t="s">
        <v>161</v>
      </c>
      <c r="EX51" s="94" t="s">
        <v>161</v>
      </c>
      <c r="EY51" s="94" t="s">
        <v>161</v>
      </c>
      <c r="EZ51" s="38"/>
      <c r="FA51" s="140" t="e">
        <f t="shared" si="5"/>
        <v>#DIV/0!</v>
      </c>
      <c r="FB51" s="136" t="s">
        <v>1800</v>
      </c>
    </row>
    <row r="52" spans="1:158" ht="156.75" customHeight="1" x14ac:dyDescent="0.35">
      <c r="A52" s="117"/>
      <c r="B52" s="44">
        <v>37</v>
      </c>
      <c r="C52" s="10" t="s">
        <v>138</v>
      </c>
      <c r="D52" s="10" t="s">
        <v>675</v>
      </c>
      <c r="E52" s="10" t="s">
        <v>222</v>
      </c>
      <c r="F52" s="10" t="s">
        <v>141</v>
      </c>
      <c r="G52" s="10" t="s">
        <v>142</v>
      </c>
      <c r="H52" s="10" t="s">
        <v>143</v>
      </c>
      <c r="I52" s="10" t="s">
        <v>475</v>
      </c>
      <c r="J52" s="42" t="s">
        <v>676</v>
      </c>
      <c r="K52" s="42" t="s">
        <v>677</v>
      </c>
      <c r="L52" s="29" t="s">
        <v>147</v>
      </c>
      <c r="M52" s="10">
        <v>91426.64</v>
      </c>
      <c r="N52" s="10">
        <v>93694.12</v>
      </c>
      <c r="O52" s="10" t="s">
        <v>148</v>
      </c>
      <c r="P52" s="10" t="s">
        <v>149</v>
      </c>
      <c r="Q52" s="19" t="s">
        <v>519</v>
      </c>
      <c r="R52" s="10" t="s">
        <v>425</v>
      </c>
      <c r="S52" s="10">
        <v>0</v>
      </c>
      <c r="T52" s="10">
        <v>0</v>
      </c>
      <c r="U52" s="10">
        <v>2</v>
      </c>
      <c r="V52" s="10">
        <v>0</v>
      </c>
      <c r="W52" s="10">
        <v>0</v>
      </c>
      <c r="X52" s="10">
        <v>2</v>
      </c>
      <c r="Y52" s="10" t="s">
        <v>1796</v>
      </c>
      <c r="Z52" s="10">
        <v>2</v>
      </c>
      <c r="AA52" s="10" t="s">
        <v>151</v>
      </c>
      <c r="AB52" s="10" t="s">
        <v>151</v>
      </c>
      <c r="AC52" s="10" t="s">
        <v>678</v>
      </c>
      <c r="AD52" s="10" t="s">
        <v>679</v>
      </c>
      <c r="AE52" s="10" t="s">
        <v>475</v>
      </c>
      <c r="AF52" s="10" t="s">
        <v>680</v>
      </c>
      <c r="AG52" s="59" t="s">
        <v>681</v>
      </c>
      <c r="AH52" s="10" t="s">
        <v>682</v>
      </c>
      <c r="AI52" s="10" t="s">
        <v>628</v>
      </c>
      <c r="AJ52" s="10" t="s">
        <v>157</v>
      </c>
      <c r="AK52" s="10" t="s">
        <v>158</v>
      </c>
      <c r="AL52" s="10" t="s">
        <v>149</v>
      </c>
      <c r="AM52" s="10" t="s">
        <v>149</v>
      </c>
      <c r="AN52" s="10" t="s">
        <v>158</v>
      </c>
      <c r="AO52" s="10" t="s">
        <v>149</v>
      </c>
      <c r="AP52" s="10" t="s">
        <v>157</v>
      </c>
      <c r="AQ52" s="10" t="s">
        <v>158</v>
      </c>
      <c r="AR52" s="10" t="s">
        <v>233</v>
      </c>
      <c r="AS52" s="10"/>
      <c r="AT52" s="10" t="s">
        <v>160</v>
      </c>
      <c r="AU52" s="57" t="s">
        <v>157</v>
      </c>
      <c r="AV52" s="57" t="s">
        <v>158</v>
      </c>
      <c r="AW52" s="57" t="s">
        <v>161</v>
      </c>
      <c r="AX52" s="57" t="s">
        <v>162</v>
      </c>
      <c r="AY52" s="57" t="s">
        <v>157</v>
      </c>
      <c r="AZ52" s="57" t="s">
        <v>162</v>
      </c>
      <c r="BA52" s="57">
        <v>12112590</v>
      </c>
      <c r="BB52" s="57" t="s">
        <v>251</v>
      </c>
      <c r="BC52" s="57">
        <v>2548631</v>
      </c>
      <c r="BD52" s="57">
        <v>5</v>
      </c>
      <c r="BE52" s="57">
        <v>1</v>
      </c>
      <c r="BF52" s="57">
        <v>4</v>
      </c>
      <c r="BG52" s="105">
        <f t="shared" si="0"/>
        <v>0.8</v>
      </c>
      <c r="BH52" s="57">
        <v>36</v>
      </c>
      <c r="BI52" s="57" t="s">
        <v>487</v>
      </c>
      <c r="BJ52" s="155"/>
      <c r="BK52" s="57" t="s">
        <v>488</v>
      </c>
      <c r="BL52" s="10"/>
      <c r="BM52" s="10" t="s">
        <v>157</v>
      </c>
      <c r="BN52" s="10"/>
      <c r="BO52" s="10" t="s">
        <v>157</v>
      </c>
      <c r="BP52" s="10" t="s">
        <v>157</v>
      </c>
      <c r="BQ52" s="10" t="s">
        <v>157</v>
      </c>
      <c r="BR52" s="10" t="s">
        <v>158</v>
      </c>
      <c r="BS52" s="10"/>
      <c r="BT52" s="10" t="s">
        <v>172</v>
      </c>
      <c r="BU52" s="57" t="s">
        <v>173</v>
      </c>
      <c r="BV52" s="57" t="s">
        <v>174</v>
      </c>
      <c r="BW52" s="57">
        <v>165</v>
      </c>
      <c r="BX52" s="57" t="s">
        <v>238</v>
      </c>
      <c r="BY52" s="10">
        <v>2548614</v>
      </c>
      <c r="BZ52" s="10">
        <v>86</v>
      </c>
      <c r="CA52" s="10">
        <v>0</v>
      </c>
      <c r="CB52" s="10">
        <v>78</v>
      </c>
      <c r="CC52" s="107">
        <f t="shared" si="3"/>
        <v>0.90697674418604646</v>
      </c>
      <c r="CD52" s="171">
        <v>12635.265599999999</v>
      </c>
      <c r="CE52" s="110" t="s">
        <v>1805</v>
      </c>
      <c r="CF52" s="10" t="s">
        <v>1808</v>
      </c>
      <c r="CG52" s="151"/>
      <c r="CH52" s="62" t="s">
        <v>684</v>
      </c>
      <c r="CI52" s="57" t="s">
        <v>157</v>
      </c>
      <c r="CJ52" s="57" t="s">
        <v>157</v>
      </c>
      <c r="CK52" s="57" t="s">
        <v>157</v>
      </c>
      <c r="CL52" s="57" t="s">
        <v>157</v>
      </c>
      <c r="CM52" s="57" t="s">
        <v>157</v>
      </c>
      <c r="CN52" s="57" t="s">
        <v>157</v>
      </c>
      <c r="CO52" s="57" t="s">
        <v>157</v>
      </c>
      <c r="CP52" s="10"/>
      <c r="CQ52" s="10">
        <v>0</v>
      </c>
      <c r="CR52" s="10">
        <v>0</v>
      </c>
      <c r="CS52" s="10">
        <v>0</v>
      </c>
      <c r="CT52" s="10">
        <v>0</v>
      </c>
      <c r="CU52" s="10">
        <v>0</v>
      </c>
      <c r="CV52" s="10">
        <v>0</v>
      </c>
      <c r="CW52" s="10">
        <v>0</v>
      </c>
      <c r="CX52" s="10">
        <v>0</v>
      </c>
      <c r="CY52" s="10">
        <v>0</v>
      </c>
      <c r="CZ52" s="10">
        <v>0</v>
      </c>
      <c r="DA52" s="10">
        <v>0</v>
      </c>
      <c r="DB52" s="10"/>
      <c r="DC52" s="10" t="s">
        <v>158</v>
      </c>
      <c r="DD52" s="10"/>
      <c r="DE52" s="91" t="s">
        <v>161</v>
      </c>
      <c r="DF52" s="56" t="s">
        <v>683</v>
      </c>
      <c r="DG52" s="177" t="s">
        <v>161</v>
      </c>
      <c r="DH52" s="10" t="s">
        <v>151</v>
      </c>
      <c r="DI52" s="10" t="s">
        <v>157</v>
      </c>
      <c r="DJ52" s="10" t="s">
        <v>685</v>
      </c>
      <c r="DK52" s="80" t="s">
        <v>149</v>
      </c>
      <c r="DL52" s="80" t="s">
        <v>149</v>
      </c>
      <c r="DM52" s="80" t="s">
        <v>149</v>
      </c>
      <c r="DN52" s="80" t="s">
        <v>180</v>
      </c>
      <c r="DO52" s="80" t="s">
        <v>158</v>
      </c>
      <c r="DP52" s="80" t="s">
        <v>158</v>
      </c>
      <c r="DQ52" s="80" t="s">
        <v>158</v>
      </c>
      <c r="DR52" s="80" t="s">
        <v>158</v>
      </c>
      <c r="DS52" s="80" t="s">
        <v>158</v>
      </c>
      <c r="DT52" s="80" t="s">
        <v>157</v>
      </c>
      <c r="DU52" s="82" t="s">
        <v>180</v>
      </c>
      <c r="DV52" s="76" t="s">
        <v>161</v>
      </c>
      <c r="DW52" s="76" t="s">
        <v>302</v>
      </c>
      <c r="DX52" s="113" t="s">
        <v>161</v>
      </c>
      <c r="DY52" s="10"/>
      <c r="DZ52" s="76" t="s">
        <v>158</v>
      </c>
      <c r="EA52" s="80" t="s">
        <v>157</v>
      </c>
      <c r="EB52" s="80" t="s">
        <v>180</v>
      </c>
      <c r="EC52" s="87">
        <v>12191561</v>
      </c>
      <c r="ED52" s="80" t="s">
        <v>182</v>
      </c>
      <c r="EE52" s="80" t="s">
        <v>289</v>
      </c>
      <c r="EF52" s="80" t="s">
        <v>184</v>
      </c>
      <c r="EG52" s="80">
        <v>1</v>
      </c>
      <c r="EH52" s="80">
        <v>0</v>
      </c>
      <c r="EI52" s="80">
        <v>0</v>
      </c>
      <c r="EJ52" s="80" t="s">
        <v>157</v>
      </c>
      <c r="EK52" s="80" t="s">
        <v>157</v>
      </c>
      <c r="EL52" s="80" t="s">
        <v>157</v>
      </c>
      <c r="EM52" s="80" t="s">
        <v>158</v>
      </c>
      <c r="EN52" s="80" t="s">
        <v>149</v>
      </c>
      <c r="EO52" s="80" t="s">
        <v>180</v>
      </c>
      <c r="EP52" s="80" t="s">
        <v>180</v>
      </c>
      <c r="EQ52" s="80" t="s">
        <v>157</v>
      </c>
      <c r="ER52" s="80" t="s">
        <v>158</v>
      </c>
      <c r="ES52" s="80" t="s">
        <v>157</v>
      </c>
      <c r="ET52" s="80" t="s">
        <v>157</v>
      </c>
      <c r="EU52" s="80" t="s">
        <v>157</v>
      </c>
      <c r="EV52" s="82" t="s">
        <v>157</v>
      </c>
      <c r="EW52" s="94" t="s">
        <v>161</v>
      </c>
      <c r="EX52" s="94" t="s">
        <v>161</v>
      </c>
      <c r="EY52" s="94" t="s">
        <v>161</v>
      </c>
      <c r="EZ52" s="38"/>
      <c r="FA52" s="140" t="e">
        <f t="shared" si="5"/>
        <v>#DIV/0!</v>
      </c>
      <c r="FB52" s="136" t="s">
        <v>1800</v>
      </c>
    </row>
    <row r="53" spans="1:158" ht="112.5" x14ac:dyDescent="0.35">
      <c r="A53" s="117"/>
      <c r="B53" s="44">
        <v>38</v>
      </c>
      <c r="C53" s="10" t="s">
        <v>138</v>
      </c>
      <c r="D53" s="10" t="s">
        <v>686</v>
      </c>
      <c r="E53" s="10" t="s">
        <v>222</v>
      </c>
      <c r="F53" s="10" t="s">
        <v>141</v>
      </c>
      <c r="G53" s="10" t="s">
        <v>142</v>
      </c>
      <c r="H53" s="10" t="s">
        <v>143</v>
      </c>
      <c r="I53" s="10" t="s">
        <v>475</v>
      </c>
      <c r="J53" s="42" t="s">
        <v>687</v>
      </c>
      <c r="K53" s="42" t="s">
        <v>688</v>
      </c>
      <c r="L53" s="29" t="s">
        <v>147</v>
      </c>
      <c r="M53" s="10">
        <v>98741.82</v>
      </c>
      <c r="N53" s="10">
        <v>95798.7</v>
      </c>
      <c r="O53" s="10" t="s">
        <v>148</v>
      </c>
      <c r="P53" s="10" t="s">
        <v>149</v>
      </c>
      <c r="Q53" s="19" t="s">
        <v>519</v>
      </c>
      <c r="R53" s="10" t="s">
        <v>425</v>
      </c>
      <c r="S53" s="10">
        <v>0</v>
      </c>
      <c r="T53" s="10">
        <v>0</v>
      </c>
      <c r="U53" s="10">
        <v>2</v>
      </c>
      <c r="V53" s="10">
        <v>0</v>
      </c>
      <c r="W53" s="10">
        <v>0</v>
      </c>
      <c r="X53" s="10">
        <v>2</v>
      </c>
      <c r="Y53" s="10" t="s">
        <v>1796</v>
      </c>
      <c r="Z53" s="10">
        <v>1</v>
      </c>
      <c r="AA53" s="10" t="s">
        <v>151</v>
      </c>
      <c r="AB53" s="10" t="s">
        <v>151</v>
      </c>
      <c r="AC53" s="10" t="s">
        <v>689</v>
      </c>
      <c r="AD53" s="42" t="s">
        <v>688</v>
      </c>
      <c r="AE53" s="10" t="s">
        <v>475</v>
      </c>
      <c r="AF53" s="10" t="s">
        <v>690</v>
      </c>
      <c r="AG53" s="59" t="s">
        <v>483</v>
      </c>
      <c r="AH53" s="10" t="s">
        <v>691</v>
      </c>
      <c r="AI53" s="10" t="s">
        <v>527</v>
      </c>
      <c r="AJ53" s="10" t="s">
        <v>157</v>
      </c>
      <c r="AK53" s="10" t="s">
        <v>158</v>
      </c>
      <c r="AL53" s="10" t="s">
        <v>149</v>
      </c>
      <c r="AM53" s="10" t="s">
        <v>149</v>
      </c>
      <c r="AN53" s="10" t="s">
        <v>158</v>
      </c>
      <c r="AO53" s="10" t="s">
        <v>149</v>
      </c>
      <c r="AP53" s="10" t="s">
        <v>157</v>
      </c>
      <c r="AQ53" s="10" t="s">
        <v>158</v>
      </c>
      <c r="AR53" s="10" t="s">
        <v>157</v>
      </c>
      <c r="AS53" s="10"/>
      <c r="AT53" s="10" t="s">
        <v>160</v>
      </c>
      <c r="AU53" s="57" t="s">
        <v>157</v>
      </c>
      <c r="AV53" s="57" t="s">
        <v>158</v>
      </c>
      <c r="AW53" s="57" t="s">
        <v>161</v>
      </c>
      <c r="AX53" s="57" t="s">
        <v>162</v>
      </c>
      <c r="AY53" s="57" t="s">
        <v>157</v>
      </c>
      <c r="AZ53" s="57" t="s">
        <v>162</v>
      </c>
      <c r="BA53" s="57">
        <v>12342320</v>
      </c>
      <c r="BB53" s="57" t="s">
        <v>251</v>
      </c>
      <c r="BC53" s="57">
        <v>3410001</v>
      </c>
      <c r="BD53" s="57">
        <v>4</v>
      </c>
      <c r="BE53" s="57">
        <v>3</v>
      </c>
      <c r="BF53" s="57">
        <v>1</v>
      </c>
      <c r="BG53" s="105">
        <f t="shared" si="0"/>
        <v>0.25</v>
      </c>
      <c r="BH53" s="57">
        <v>68</v>
      </c>
      <c r="BI53" s="57" t="s">
        <v>487</v>
      </c>
      <c r="BJ53" s="155"/>
      <c r="BK53" s="57" t="s">
        <v>488</v>
      </c>
      <c r="BL53" s="10"/>
      <c r="BM53" s="10" t="s">
        <v>157</v>
      </c>
      <c r="BN53" s="10"/>
      <c r="BO53" s="10" t="s">
        <v>157</v>
      </c>
      <c r="BP53" s="10" t="s">
        <v>157</v>
      </c>
      <c r="BQ53" s="10" t="s">
        <v>157</v>
      </c>
      <c r="BR53" s="10" t="s">
        <v>158</v>
      </c>
      <c r="BS53" s="10"/>
      <c r="BT53" s="10" t="s">
        <v>172</v>
      </c>
      <c r="BU53" s="57" t="s">
        <v>173</v>
      </c>
      <c r="BV53" s="57" t="s">
        <v>174</v>
      </c>
      <c r="BW53" s="57">
        <v>202</v>
      </c>
      <c r="BX53" s="57" t="s">
        <v>238</v>
      </c>
      <c r="BY53" s="141">
        <v>2548612</v>
      </c>
      <c r="BZ53" s="10">
        <v>77</v>
      </c>
      <c r="CA53" s="10">
        <v>37</v>
      </c>
      <c r="CB53" s="10">
        <v>40</v>
      </c>
      <c r="CC53" s="107">
        <f t="shared" si="3"/>
        <v>0.51948051948051943</v>
      </c>
      <c r="CD53" s="171">
        <v>21080.718000000001</v>
      </c>
      <c r="CE53" s="110" t="s">
        <v>1805</v>
      </c>
      <c r="CF53" s="10" t="s">
        <v>1808</v>
      </c>
      <c r="CG53" s="151"/>
      <c r="CH53" s="62" t="s">
        <v>684</v>
      </c>
      <c r="CI53" s="57" t="s">
        <v>157</v>
      </c>
      <c r="CJ53" s="57" t="s">
        <v>157</v>
      </c>
      <c r="CK53" s="57" t="s">
        <v>157</v>
      </c>
      <c r="CL53" s="57" t="s">
        <v>157</v>
      </c>
      <c r="CM53" s="57" t="s">
        <v>157</v>
      </c>
      <c r="CN53" s="57" t="s">
        <v>157</v>
      </c>
      <c r="CO53" s="57" t="s">
        <v>157</v>
      </c>
      <c r="CP53" s="10"/>
      <c r="CQ53" s="10">
        <v>0</v>
      </c>
      <c r="CR53" s="10">
        <v>0</v>
      </c>
      <c r="CS53" s="10">
        <v>0</v>
      </c>
      <c r="CT53" s="10">
        <v>0</v>
      </c>
      <c r="CU53" s="10">
        <v>0</v>
      </c>
      <c r="CV53" s="10">
        <v>0</v>
      </c>
      <c r="CW53" s="10">
        <v>0</v>
      </c>
      <c r="CX53" s="10">
        <v>0</v>
      </c>
      <c r="CY53" s="10">
        <v>0</v>
      </c>
      <c r="CZ53" s="10">
        <v>0</v>
      </c>
      <c r="DA53" s="10">
        <v>0</v>
      </c>
      <c r="DB53" s="10"/>
      <c r="DC53" s="10" t="s">
        <v>158</v>
      </c>
      <c r="DD53" s="10"/>
      <c r="DE53" s="91" t="s">
        <v>161</v>
      </c>
      <c r="DF53" s="56" t="s">
        <v>692</v>
      </c>
      <c r="DG53" s="177" t="s">
        <v>161</v>
      </c>
      <c r="DH53" s="10" t="s">
        <v>151</v>
      </c>
      <c r="DI53" s="10" t="s">
        <v>157</v>
      </c>
      <c r="DJ53" s="10" t="s">
        <v>693</v>
      </c>
      <c r="DK53" s="80" t="s">
        <v>149</v>
      </c>
      <c r="DL53" s="80" t="s">
        <v>149</v>
      </c>
      <c r="DM53" s="80" t="s">
        <v>149</v>
      </c>
      <c r="DN53" s="80" t="s">
        <v>180</v>
      </c>
      <c r="DO53" s="80" t="s">
        <v>158</v>
      </c>
      <c r="DP53" s="80" t="s">
        <v>158</v>
      </c>
      <c r="DQ53" s="80" t="s">
        <v>158</v>
      </c>
      <c r="DR53" s="80" t="s">
        <v>158</v>
      </c>
      <c r="DS53" s="80" t="s">
        <v>158</v>
      </c>
      <c r="DT53" s="80" t="s">
        <v>157</v>
      </c>
      <c r="DU53" s="82" t="s">
        <v>180</v>
      </c>
      <c r="DV53" s="76" t="s">
        <v>161</v>
      </c>
      <c r="DW53" s="76" t="s">
        <v>302</v>
      </c>
      <c r="DX53" s="113" t="s">
        <v>161</v>
      </c>
      <c r="DY53" s="10"/>
      <c r="DZ53" s="76" t="s">
        <v>158</v>
      </c>
      <c r="EA53" s="80" t="s">
        <v>157</v>
      </c>
      <c r="EB53" s="80" t="s">
        <v>180</v>
      </c>
      <c r="EC53" s="81">
        <v>12342322</v>
      </c>
      <c r="ED53" s="80" t="s">
        <v>241</v>
      </c>
      <c r="EE53" s="80" t="s">
        <v>289</v>
      </c>
      <c r="EF53" s="80" t="s">
        <v>184</v>
      </c>
      <c r="EG53" s="80">
        <v>1</v>
      </c>
      <c r="EH53" s="80">
        <v>0</v>
      </c>
      <c r="EI53" s="80">
        <v>0</v>
      </c>
      <c r="EJ53" s="80" t="s">
        <v>157</v>
      </c>
      <c r="EK53" s="80" t="s">
        <v>157</v>
      </c>
      <c r="EL53" s="80" t="s">
        <v>157</v>
      </c>
      <c r="EM53" s="80" t="s">
        <v>158</v>
      </c>
      <c r="EN53" s="80" t="s">
        <v>149</v>
      </c>
      <c r="EO53" s="80" t="s">
        <v>180</v>
      </c>
      <c r="EP53" s="80" t="s">
        <v>180</v>
      </c>
      <c r="EQ53" s="80" t="s">
        <v>157</v>
      </c>
      <c r="ER53" s="80" t="s">
        <v>149</v>
      </c>
      <c r="ES53" s="80" t="s">
        <v>157</v>
      </c>
      <c r="ET53" s="80" t="s">
        <v>157</v>
      </c>
      <c r="EU53" s="80" t="s">
        <v>157</v>
      </c>
      <c r="EV53" s="82" t="s">
        <v>157</v>
      </c>
      <c r="EW53" s="94" t="s">
        <v>161</v>
      </c>
      <c r="EX53" s="94" t="s">
        <v>161</v>
      </c>
      <c r="EY53" s="94" t="s">
        <v>161</v>
      </c>
      <c r="EZ53" s="38"/>
      <c r="FA53" s="140" t="e">
        <f t="shared" si="5"/>
        <v>#DIV/0!</v>
      </c>
      <c r="FB53" s="136" t="s">
        <v>1800</v>
      </c>
    </row>
    <row r="54" spans="1:158" ht="112.5" x14ac:dyDescent="0.35">
      <c r="A54" s="117"/>
      <c r="B54" s="44">
        <v>39</v>
      </c>
      <c r="C54" s="10" t="s">
        <v>138</v>
      </c>
      <c r="D54" s="10" t="s">
        <v>694</v>
      </c>
      <c r="E54" s="10" t="s">
        <v>222</v>
      </c>
      <c r="F54" s="10" t="s">
        <v>141</v>
      </c>
      <c r="G54" s="10" t="s">
        <v>142</v>
      </c>
      <c r="H54" s="10" t="s">
        <v>143</v>
      </c>
      <c r="I54" s="10" t="s">
        <v>421</v>
      </c>
      <c r="J54" s="42" t="s">
        <v>695</v>
      </c>
      <c r="K54" s="42" t="s">
        <v>696</v>
      </c>
      <c r="L54" s="29" t="s">
        <v>147</v>
      </c>
      <c r="M54" s="10">
        <v>99288.3</v>
      </c>
      <c r="N54" s="10">
        <v>91241.2</v>
      </c>
      <c r="O54" s="10" t="s">
        <v>148</v>
      </c>
      <c r="P54" s="10" t="s">
        <v>149</v>
      </c>
      <c r="Q54" s="19" t="s">
        <v>519</v>
      </c>
      <c r="R54" s="10" t="s">
        <v>589</v>
      </c>
      <c r="S54" s="10">
        <v>0</v>
      </c>
      <c r="T54" s="10">
        <v>0</v>
      </c>
      <c r="U54" s="10">
        <v>2</v>
      </c>
      <c r="V54" s="10">
        <v>0</v>
      </c>
      <c r="W54" s="10">
        <v>0</v>
      </c>
      <c r="X54" s="10">
        <v>2</v>
      </c>
      <c r="Y54" s="10" t="s">
        <v>1796</v>
      </c>
      <c r="Z54" s="10">
        <v>2</v>
      </c>
      <c r="AA54" s="10" t="s">
        <v>151</v>
      </c>
      <c r="AB54" s="10" t="s">
        <v>151</v>
      </c>
      <c r="AC54" s="10" t="s">
        <v>697</v>
      </c>
      <c r="AD54" s="10" t="s">
        <v>698</v>
      </c>
      <c r="AE54" s="10" t="s">
        <v>421</v>
      </c>
      <c r="AF54" s="10"/>
      <c r="AG54" s="59" t="s">
        <v>699</v>
      </c>
      <c r="AH54" s="10" t="s">
        <v>700</v>
      </c>
      <c r="AI54" s="10" t="s">
        <v>527</v>
      </c>
      <c r="AJ54" s="10" t="s">
        <v>157</v>
      </c>
      <c r="AK54" s="10" t="s">
        <v>149</v>
      </c>
      <c r="AL54" s="10" t="s">
        <v>149</v>
      </c>
      <c r="AM54" s="10" t="s">
        <v>149</v>
      </c>
      <c r="AN54" s="10" t="s">
        <v>158</v>
      </c>
      <c r="AO54" s="10" t="s">
        <v>149</v>
      </c>
      <c r="AP54" s="10" t="s">
        <v>157</v>
      </c>
      <c r="AQ54" s="10" t="s">
        <v>158</v>
      </c>
      <c r="AR54" s="10" t="s">
        <v>233</v>
      </c>
      <c r="AS54" s="10"/>
      <c r="AT54" s="10" t="s">
        <v>160</v>
      </c>
      <c r="AU54" s="57" t="s">
        <v>157</v>
      </c>
      <c r="AV54" s="57" t="s">
        <v>158</v>
      </c>
      <c r="AW54" s="57" t="s">
        <v>161</v>
      </c>
      <c r="AX54" s="57" t="s">
        <v>162</v>
      </c>
      <c r="AY54" s="57" t="s">
        <v>157</v>
      </c>
      <c r="AZ54" s="57" t="s">
        <v>162</v>
      </c>
      <c r="BA54" s="57">
        <v>12112578</v>
      </c>
      <c r="BB54" s="57" t="s">
        <v>251</v>
      </c>
      <c r="BC54" s="57">
        <v>2548628</v>
      </c>
      <c r="BD54" s="57" t="s">
        <v>161</v>
      </c>
      <c r="BE54" s="57" t="s">
        <v>161</v>
      </c>
      <c r="BF54" s="57" t="s">
        <v>161</v>
      </c>
      <c r="BG54" s="105" t="e">
        <f t="shared" si="0"/>
        <v>#VALUE!</v>
      </c>
      <c r="BH54" s="57">
        <v>9</v>
      </c>
      <c r="BI54" s="57" t="s">
        <v>487</v>
      </c>
      <c r="BJ54" s="155"/>
      <c r="BK54" s="57" t="s">
        <v>488</v>
      </c>
      <c r="BL54" s="10"/>
      <c r="BM54" s="10" t="s">
        <v>157</v>
      </c>
      <c r="BN54" s="10"/>
      <c r="BO54" s="10" t="s">
        <v>157</v>
      </c>
      <c r="BP54" s="10" t="s">
        <v>157</v>
      </c>
      <c r="BQ54" s="10" t="s">
        <v>157</v>
      </c>
      <c r="BR54" s="10" t="s">
        <v>158</v>
      </c>
      <c r="BS54" s="10"/>
      <c r="BT54" s="10" t="s">
        <v>172</v>
      </c>
      <c r="BU54" s="57" t="s">
        <v>209</v>
      </c>
      <c r="BV54" s="57">
        <v>3993885</v>
      </c>
      <c r="BW54" s="57" t="s">
        <v>701</v>
      </c>
      <c r="BX54" s="57" t="s">
        <v>175</v>
      </c>
      <c r="BY54" s="141">
        <v>2548628</v>
      </c>
      <c r="BZ54" s="62" t="s">
        <v>373</v>
      </c>
      <c r="CA54" s="62" t="s">
        <v>373</v>
      </c>
      <c r="CB54" s="62" t="s">
        <v>373</v>
      </c>
      <c r="CC54" s="107" t="e">
        <f t="shared" si="3"/>
        <v>#VALUE!</v>
      </c>
      <c r="CD54" s="171">
        <v>158.4648</v>
      </c>
      <c r="CE54" s="110" t="s">
        <v>1804</v>
      </c>
      <c r="CF54" s="10" t="s">
        <v>1807</v>
      </c>
      <c r="CG54" s="151"/>
      <c r="CH54" s="62"/>
      <c r="CI54" s="57" t="s">
        <v>157</v>
      </c>
      <c r="CJ54" s="57" t="s">
        <v>157</v>
      </c>
      <c r="CK54" s="57" t="s">
        <v>157</v>
      </c>
      <c r="CL54" s="57" t="s">
        <v>157</v>
      </c>
      <c r="CM54" s="57" t="s">
        <v>157</v>
      </c>
      <c r="CN54" s="57" t="s">
        <v>157</v>
      </c>
      <c r="CO54" s="57" t="s">
        <v>157</v>
      </c>
      <c r="CP54" s="46"/>
      <c r="CQ54" s="10">
        <v>0</v>
      </c>
      <c r="CR54" s="10">
        <v>0</v>
      </c>
      <c r="CS54" s="10">
        <v>0</v>
      </c>
      <c r="CT54" s="10">
        <v>0</v>
      </c>
      <c r="CU54" s="10">
        <v>0</v>
      </c>
      <c r="CV54" s="10">
        <v>0</v>
      </c>
      <c r="CW54" s="10">
        <v>0</v>
      </c>
      <c r="CX54" s="10">
        <v>0</v>
      </c>
      <c r="CY54" s="10">
        <v>0</v>
      </c>
      <c r="CZ54" s="10">
        <v>0</v>
      </c>
      <c r="DA54" s="10">
        <v>0</v>
      </c>
      <c r="DB54" s="10"/>
      <c r="DC54" s="10" t="s">
        <v>158</v>
      </c>
      <c r="DD54" s="10"/>
      <c r="DE54" s="91" t="s">
        <v>161</v>
      </c>
      <c r="DF54" s="56" t="s">
        <v>702</v>
      </c>
      <c r="DG54" s="177" t="s">
        <v>161</v>
      </c>
      <c r="DH54" s="10" t="s">
        <v>151</v>
      </c>
      <c r="DI54" s="10" t="s">
        <v>157</v>
      </c>
      <c r="DJ54" s="10" t="s">
        <v>703</v>
      </c>
      <c r="DK54" s="80" t="s">
        <v>149</v>
      </c>
      <c r="DL54" s="80" t="s">
        <v>149</v>
      </c>
      <c r="DM54" s="80" t="s">
        <v>149</v>
      </c>
      <c r="DN54" s="80" t="s">
        <v>180</v>
      </c>
      <c r="DO54" s="80" t="s">
        <v>158</v>
      </c>
      <c r="DP54" s="80" t="s">
        <v>158</v>
      </c>
      <c r="DQ54" s="80" t="s">
        <v>158</v>
      </c>
      <c r="DR54" s="80" t="s">
        <v>158</v>
      </c>
      <c r="DS54" s="80" t="s">
        <v>158</v>
      </c>
      <c r="DT54" s="80" t="s">
        <v>157</v>
      </c>
      <c r="DU54" s="82" t="s">
        <v>180</v>
      </c>
      <c r="DV54" s="76" t="s">
        <v>161</v>
      </c>
      <c r="DW54" s="76" t="s">
        <v>302</v>
      </c>
      <c r="DX54" s="113" t="s">
        <v>161</v>
      </c>
      <c r="DY54" s="10"/>
      <c r="DZ54" s="76" t="s">
        <v>158</v>
      </c>
      <c r="EA54" s="80" t="s">
        <v>157</v>
      </c>
      <c r="EB54" s="80" t="s">
        <v>180</v>
      </c>
      <c r="EC54" s="81">
        <v>12191564</v>
      </c>
      <c r="ED54" s="80" t="s">
        <v>241</v>
      </c>
      <c r="EE54" s="80" t="s">
        <v>289</v>
      </c>
      <c r="EF54" s="80" t="s">
        <v>184</v>
      </c>
      <c r="EG54" s="80">
        <v>1</v>
      </c>
      <c r="EH54" s="80">
        <v>0</v>
      </c>
      <c r="EI54" s="80">
        <v>0</v>
      </c>
      <c r="EJ54" s="80" t="s">
        <v>157</v>
      </c>
      <c r="EK54" s="80" t="s">
        <v>157</v>
      </c>
      <c r="EL54" s="80" t="s">
        <v>157</v>
      </c>
      <c r="EM54" s="80" t="s">
        <v>158</v>
      </c>
      <c r="EN54" s="80" t="s">
        <v>149</v>
      </c>
      <c r="EO54" s="80" t="s">
        <v>180</v>
      </c>
      <c r="EP54" s="80" t="s">
        <v>180</v>
      </c>
      <c r="EQ54" s="80" t="s">
        <v>157</v>
      </c>
      <c r="ER54" s="80" t="s">
        <v>158</v>
      </c>
      <c r="ES54" s="80" t="s">
        <v>157</v>
      </c>
      <c r="ET54" s="80" t="s">
        <v>157</v>
      </c>
      <c r="EU54" s="80" t="s">
        <v>157</v>
      </c>
      <c r="EV54" s="82" t="s">
        <v>157</v>
      </c>
      <c r="EW54" s="94" t="s">
        <v>161</v>
      </c>
      <c r="EX54" s="94" t="s">
        <v>161</v>
      </c>
      <c r="EY54" s="94" t="s">
        <v>161</v>
      </c>
      <c r="EZ54" s="38"/>
      <c r="FA54" s="140" t="e">
        <f t="shared" si="5"/>
        <v>#DIV/0!</v>
      </c>
      <c r="FB54" s="136" t="s">
        <v>1800</v>
      </c>
    </row>
    <row r="55" spans="1:158" ht="112.5" x14ac:dyDescent="0.35">
      <c r="A55" s="117"/>
      <c r="B55" s="44">
        <v>40</v>
      </c>
      <c r="C55" s="10" t="s">
        <v>138</v>
      </c>
      <c r="D55" s="10" t="s">
        <v>704</v>
      </c>
      <c r="E55" s="10" t="s">
        <v>222</v>
      </c>
      <c r="F55" s="10" t="s">
        <v>141</v>
      </c>
      <c r="G55" s="10" t="s">
        <v>142</v>
      </c>
      <c r="H55" s="10" t="s">
        <v>143</v>
      </c>
      <c r="I55" s="10" t="s">
        <v>475</v>
      </c>
      <c r="J55" s="42" t="s">
        <v>705</v>
      </c>
      <c r="K55" s="42" t="s">
        <v>706</v>
      </c>
      <c r="L55" s="29" t="s">
        <v>147</v>
      </c>
      <c r="M55" s="10">
        <v>99876.57</v>
      </c>
      <c r="N55" s="10">
        <v>93922.99</v>
      </c>
      <c r="O55" s="10" t="s">
        <v>148</v>
      </c>
      <c r="P55" s="10" t="s">
        <v>149</v>
      </c>
      <c r="Q55" s="19" t="s">
        <v>519</v>
      </c>
      <c r="R55" s="10" t="s">
        <v>425</v>
      </c>
      <c r="S55" s="10">
        <v>0</v>
      </c>
      <c r="T55" s="10">
        <v>0</v>
      </c>
      <c r="U55" s="10">
        <v>2</v>
      </c>
      <c r="V55" s="10">
        <v>0</v>
      </c>
      <c r="W55" s="10">
        <v>0</v>
      </c>
      <c r="X55" s="10">
        <v>2</v>
      </c>
      <c r="Y55" s="10" t="s">
        <v>1796</v>
      </c>
      <c r="Z55" s="10">
        <v>6</v>
      </c>
      <c r="AA55" s="10" t="s">
        <v>151</v>
      </c>
      <c r="AB55" s="10" t="s">
        <v>151</v>
      </c>
      <c r="AC55" s="10" t="s">
        <v>707</v>
      </c>
      <c r="AD55" s="10" t="s">
        <v>708</v>
      </c>
      <c r="AE55" s="10" t="s">
        <v>475</v>
      </c>
      <c r="AF55" s="10" t="s">
        <v>709</v>
      </c>
      <c r="AG55" s="59" t="s">
        <v>710</v>
      </c>
      <c r="AH55" s="10" t="s">
        <v>711</v>
      </c>
      <c r="AI55" s="10" t="s">
        <v>527</v>
      </c>
      <c r="AJ55" s="10" t="s">
        <v>157</v>
      </c>
      <c r="AK55" s="10" t="s">
        <v>158</v>
      </c>
      <c r="AL55" s="10" t="s">
        <v>149</v>
      </c>
      <c r="AM55" s="10" t="s">
        <v>149</v>
      </c>
      <c r="AN55" s="10" t="s">
        <v>158</v>
      </c>
      <c r="AO55" s="10" t="s">
        <v>149</v>
      </c>
      <c r="AP55" s="10" t="s">
        <v>157</v>
      </c>
      <c r="AQ55" s="10" t="s">
        <v>158</v>
      </c>
      <c r="AR55" s="10" t="s">
        <v>712</v>
      </c>
      <c r="AS55" s="10"/>
      <c r="AT55" s="10" t="s">
        <v>160</v>
      </c>
      <c r="AU55" s="57" t="s">
        <v>157</v>
      </c>
      <c r="AV55" s="57" t="s">
        <v>158</v>
      </c>
      <c r="AW55" s="57" t="s">
        <v>161</v>
      </c>
      <c r="AX55" s="57" t="s">
        <v>162</v>
      </c>
      <c r="AY55" s="57" t="s">
        <v>157</v>
      </c>
      <c r="AZ55" s="57" t="s">
        <v>162</v>
      </c>
      <c r="BA55" s="57">
        <v>12111685</v>
      </c>
      <c r="BB55" s="57" t="s">
        <v>251</v>
      </c>
      <c r="BC55" s="57">
        <v>2548615</v>
      </c>
      <c r="BD55" s="57">
        <v>4</v>
      </c>
      <c r="BE55" s="57">
        <v>4</v>
      </c>
      <c r="BF55" s="57">
        <v>0</v>
      </c>
      <c r="BG55" s="105">
        <f t="shared" si="0"/>
        <v>0</v>
      </c>
      <c r="BH55" s="57">
        <v>432</v>
      </c>
      <c r="BI55" s="57" t="s">
        <v>487</v>
      </c>
      <c r="BJ55" s="155"/>
      <c r="BK55" s="57" t="s">
        <v>488</v>
      </c>
      <c r="BL55" s="10"/>
      <c r="BM55" s="10" t="s">
        <v>157</v>
      </c>
      <c r="BN55" s="10"/>
      <c r="BO55" s="10" t="s">
        <v>157</v>
      </c>
      <c r="BP55" s="10" t="s">
        <v>157</v>
      </c>
      <c r="BQ55" s="10" t="s">
        <v>157</v>
      </c>
      <c r="BR55" s="10" t="s">
        <v>158</v>
      </c>
      <c r="BS55" s="10"/>
      <c r="BT55" s="10" t="s">
        <v>172</v>
      </c>
      <c r="BU55" s="57" t="s">
        <v>173</v>
      </c>
      <c r="BV55" s="57" t="s">
        <v>174</v>
      </c>
      <c r="BW55" s="57">
        <v>147</v>
      </c>
      <c r="BX55" s="57" t="s">
        <v>238</v>
      </c>
      <c r="BY55" s="10">
        <v>2548615</v>
      </c>
      <c r="BZ55" s="10">
        <v>61</v>
      </c>
      <c r="CA55" s="10">
        <v>1</v>
      </c>
      <c r="CB55" s="10">
        <v>60</v>
      </c>
      <c r="CC55" s="107">
        <f t="shared" si="3"/>
        <v>0.98360655737704916</v>
      </c>
      <c r="CD55" s="171">
        <v>3414.2507999999998</v>
      </c>
      <c r="CE55" s="110" t="s">
        <v>1804</v>
      </c>
      <c r="CF55" s="10" t="s">
        <v>1807</v>
      </c>
      <c r="CG55" s="151"/>
      <c r="CH55" s="62"/>
      <c r="CI55" s="57" t="s">
        <v>157</v>
      </c>
      <c r="CJ55" s="57" t="s">
        <v>157</v>
      </c>
      <c r="CK55" s="57" t="s">
        <v>157</v>
      </c>
      <c r="CL55" s="57" t="s">
        <v>157</v>
      </c>
      <c r="CM55" s="57" t="s">
        <v>157</v>
      </c>
      <c r="CN55" s="57" t="s">
        <v>157</v>
      </c>
      <c r="CO55" s="57" t="s">
        <v>157</v>
      </c>
      <c r="CP55" s="46"/>
      <c r="CQ55" s="10">
        <v>0</v>
      </c>
      <c r="CR55" s="10">
        <v>0</v>
      </c>
      <c r="CS55" s="10">
        <v>0</v>
      </c>
      <c r="CT55" s="10">
        <v>0</v>
      </c>
      <c r="CU55" s="10">
        <v>0</v>
      </c>
      <c r="CV55" s="10">
        <v>0</v>
      </c>
      <c r="CW55" s="10">
        <v>0</v>
      </c>
      <c r="CX55" s="10">
        <v>0</v>
      </c>
      <c r="CY55" s="10">
        <v>0</v>
      </c>
      <c r="CZ55" s="10">
        <v>0</v>
      </c>
      <c r="DA55" s="10">
        <v>0</v>
      </c>
      <c r="DB55" s="10"/>
      <c r="DC55" s="10" t="s">
        <v>158</v>
      </c>
      <c r="DD55" s="10"/>
      <c r="DE55" s="91" t="s">
        <v>161</v>
      </c>
      <c r="DF55" s="56" t="s">
        <v>713</v>
      </c>
      <c r="DG55" s="177" t="s">
        <v>161</v>
      </c>
      <c r="DH55" s="10" t="s">
        <v>151</v>
      </c>
      <c r="DI55" s="10" t="s">
        <v>157</v>
      </c>
      <c r="DJ55" s="10" t="s">
        <v>714</v>
      </c>
      <c r="DK55" s="80" t="s">
        <v>149</v>
      </c>
      <c r="DL55" s="80" t="s">
        <v>149</v>
      </c>
      <c r="DM55" s="80" t="s">
        <v>149</v>
      </c>
      <c r="DN55" s="80" t="s">
        <v>180</v>
      </c>
      <c r="DO55" s="80" t="s">
        <v>158</v>
      </c>
      <c r="DP55" s="80" t="s">
        <v>158</v>
      </c>
      <c r="DQ55" s="80" t="s">
        <v>158</v>
      </c>
      <c r="DR55" s="80" t="s">
        <v>158</v>
      </c>
      <c r="DS55" s="80" t="s">
        <v>158</v>
      </c>
      <c r="DT55" s="80" t="s">
        <v>157</v>
      </c>
      <c r="DU55" s="82" t="s">
        <v>180</v>
      </c>
      <c r="DV55" s="76" t="s">
        <v>161</v>
      </c>
      <c r="DW55" s="76" t="s">
        <v>302</v>
      </c>
      <c r="DX55" s="113" t="s">
        <v>161</v>
      </c>
      <c r="DY55" s="10"/>
      <c r="DZ55" s="76" t="s">
        <v>158</v>
      </c>
      <c r="EA55" s="80" t="s">
        <v>157</v>
      </c>
      <c r="EB55" s="80" t="s">
        <v>180</v>
      </c>
      <c r="EC55" s="86">
        <v>12192269</v>
      </c>
      <c r="ED55" s="80" t="s">
        <v>241</v>
      </c>
      <c r="EE55" s="80" t="s">
        <v>289</v>
      </c>
      <c r="EF55" s="80" t="s">
        <v>184</v>
      </c>
      <c r="EG55" s="80">
        <v>1</v>
      </c>
      <c r="EH55" s="80">
        <v>0</v>
      </c>
      <c r="EI55" s="80">
        <v>0</v>
      </c>
      <c r="EJ55" s="80" t="s">
        <v>157</v>
      </c>
      <c r="EK55" s="80" t="s">
        <v>157</v>
      </c>
      <c r="EL55" s="80" t="s">
        <v>157</v>
      </c>
      <c r="EM55" s="80" t="s">
        <v>158</v>
      </c>
      <c r="EN55" s="80" t="s">
        <v>149</v>
      </c>
      <c r="EO55" s="80" t="s">
        <v>180</v>
      </c>
      <c r="EP55" s="80" t="s">
        <v>180</v>
      </c>
      <c r="EQ55" s="80" t="s">
        <v>157</v>
      </c>
      <c r="ER55" s="80" t="s">
        <v>158</v>
      </c>
      <c r="ES55" s="80" t="s">
        <v>157</v>
      </c>
      <c r="ET55" s="80" t="s">
        <v>157</v>
      </c>
      <c r="EU55" s="80" t="s">
        <v>157</v>
      </c>
      <c r="EV55" s="82" t="s">
        <v>157</v>
      </c>
      <c r="EW55" s="94" t="s">
        <v>161</v>
      </c>
      <c r="EX55" s="94" t="s">
        <v>161</v>
      </c>
      <c r="EY55" s="94" t="s">
        <v>161</v>
      </c>
      <c r="EZ55" s="38"/>
      <c r="FA55" s="140" t="e">
        <f t="shared" si="5"/>
        <v>#DIV/0!</v>
      </c>
      <c r="FB55" s="136" t="s">
        <v>1800</v>
      </c>
    </row>
    <row r="56" spans="1:158" ht="162.5" x14ac:dyDescent="0.35">
      <c r="A56" s="117"/>
      <c r="B56" s="44">
        <v>41</v>
      </c>
      <c r="C56" s="10" t="s">
        <v>138</v>
      </c>
      <c r="D56" s="10" t="s">
        <v>715</v>
      </c>
      <c r="E56" s="10" t="s">
        <v>222</v>
      </c>
      <c r="F56" s="10" t="s">
        <v>141</v>
      </c>
      <c r="G56" s="10" t="s">
        <v>142</v>
      </c>
      <c r="H56" s="10" t="s">
        <v>143</v>
      </c>
      <c r="I56" s="10" t="s">
        <v>475</v>
      </c>
      <c r="J56" s="42" t="s">
        <v>687</v>
      </c>
      <c r="K56" s="42" t="s">
        <v>716</v>
      </c>
      <c r="L56" s="29" t="s">
        <v>147</v>
      </c>
      <c r="M56" s="10">
        <v>99031.6</v>
      </c>
      <c r="N56" s="10">
        <v>95381.26</v>
      </c>
      <c r="O56" s="10" t="s">
        <v>148</v>
      </c>
      <c r="P56" s="10" t="s">
        <v>149</v>
      </c>
      <c r="Q56" s="19" t="s">
        <v>519</v>
      </c>
      <c r="R56" s="10" t="s">
        <v>425</v>
      </c>
      <c r="S56" s="10">
        <v>0</v>
      </c>
      <c r="T56" s="10">
        <v>0</v>
      </c>
      <c r="U56" s="10">
        <v>2</v>
      </c>
      <c r="V56" s="10">
        <v>0</v>
      </c>
      <c r="W56" s="10">
        <v>0</v>
      </c>
      <c r="X56" s="10">
        <v>2</v>
      </c>
      <c r="Y56" s="10" t="s">
        <v>1796</v>
      </c>
      <c r="Z56" s="10">
        <v>4</v>
      </c>
      <c r="AA56" s="10" t="s">
        <v>151</v>
      </c>
      <c r="AB56" s="10" t="s">
        <v>151</v>
      </c>
      <c r="AC56" s="10" t="s">
        <v>717</v>
      </c>
      <c r="AD56" s="10" t="s">
        <v>718</v>
      </c>
      <c r="AE56" s="10" t="s">
        <v>475</v>
      </c>
      <c r="AF56" s="10" t="s">
        <v>690</v>
      </c>
      <c r="AG56" s="59" t="s">
        <v>483</v>
      </c>
      <c r="AH56" s="10" t="s">
        <v>719</v>
      </c>
      <c r="AI56" s="10" t="s">
        <v>720</v>
      </c>
      <c r="AJ56" s="10" t="s">
        <v>157</v>
      </c>
      <c r="AK56" s="10" t="s">
        <v>158</v>
      </c>
      <c r="AL56" s="10" t="s">
        <v>149</v>
      </c>
      <c r="AM56" s="10" t="s">
        <v>149</v>
      </c>
      <c r="AN56" s="10" t="s">
        <v>158</v>
      </c>
      <c r="AO56" s="10" t="s">
        <v>149</v>
      </c>
      <c r="AP56" s="10" t="s">
        <v>157</v>
      </c>
      <c r="AQ56" s="10" t="s">
        <v>158</v>
      </c>
      <c r="AR56" s="10" t="s">
        <v>605</v>
      </c>
      <c r="AS56" s="10"/>
      <c r="AT56" s="10" t="s">
        <v>160</v>
      </c>
      <c r="AU56" s="57" t="s">
        <v>157</v>
      </c>
      <c r="AV56" s="57" t="s">
        <v>158</v>
      </c>
      <c r="AW56" s="57" t="s">
        <v>161</v>
      </c>
      <c r="AX56" s="57" t="s">
        <v>162</v>
      </c>
      <c r="AY56" s="57" t="s">
        <v>157</v>
      </c>
      <c r="AZ56" s="57" t="s">
        <v>162</v>
      </c>
      <c r="BA56" s="57">
        <v>12112593</v>
      </c>
      <c r="BB56" s="57" t="s">
        <v>251</v>
      </c>
      <c r="BC56" s="57">
        <v>2548633</v>
      </c>
      <c r="BD56" s="57">
        <v>7</v>
      </c>
      <c r="BE56" s="57">
        <v>7</v>
      </c>
      <c r="BF56" s="57">
        <v>0</v>
      </c>
      <c r="BG56" s="105">
        <f t="shared" si="0"/>
        <v>0</v>
      </c>
      <c r="BH56" s="57">
        <v>23</v>
      </c>
      <c r="BI56" s="57" t="s">
        <v>487</v>
      </c>
      <c r="BJ56" s="155"/>
      <c r="BK56" s="57" t="s">
        <v>488</v>
      </c>
      <c r="BL56" s="10" t="s">
        <v>168</v>
      </c>
      <c r="BM56" s="10" t="s">
        <v>157</v>
      </c>
      <c r="BN56" s="10" t="s">
        <v>208</v>
      </c>
      <c r="BO56" s="10" t="s">
        <v>157</v>
      </c>
      <c r="BP56" s="10" t="s">
        <v>157</v>
      </c>
      <c r="BQ56" s="10" t="s">
        <v>157</v>
      </c>
      <c r="BR56" s="10" t="s">
        <v>158</v>
      </c>
      <c r="BS56" s="10"/>
      <c r="BT56" s="10" t="s">
        <v>172</v>
      </c>
      <c r="BU56" s="57" t="s">
        <v>173</v>
      </c>
      <c r="BV56" s="57" t="s">
        <v>174</v>
      </c>
      <c r="BW56" s="57">
        <v>158</v>
      </c>
      <c r="BX56" s="57" t="s">
        <v>238</v>
      </c>
      <c r="BY56" s="10">
        <v>2548613</v>
      </c>
      <c r="BZ56" s="10">
        <v>82</v>
      </c>
      <c r="CA56" s="10">
        <v>8</v>
      </c>
      <c r="CB56" s="10">
        <v>74</v>
      </c>
      <c r="CC56" s="107">
        <f t="shared" si="3"/>
        <v>0.90243902439024393</v>
      </c>
      <c r="CD56" s="171">
        <v>17310.225599999998</v>
      </c>
      <c r="CE56" s="110" t="s">
        <v>1805</v>
      </c>
      <c r="CF56" s="10" t="s">
        <v>1808</v>
      </c>
      <c r="CG56" s="151"/>
      <c r="CH56" s="62" t="s">
        <v>684</v>
      </c>
      <c r="CI56" s="57" t="s">
        <v>157</v>
      </c>
      <c r="CJ56" s="57" t="s">
        <v>157</v>
      </c>
      <c r="CK56" s="57" t="s">
        <v>157</v>
      </c>
      <c r="CL56" s="57" t="s">
        <v>157</v>
      </c>
      <c r="CM56" s="57" t="s">
        <v>157</v>
      </c>
      <c r="CN56" s="57" t="s">
        <v>157</v>
      </c>
      <c r="CO56" s="57" t="s">
        <v>157</v>
      </c>
      <c r="CP56" s="46"/>
      <c r="CQ56" s="10">
        <v>0</v>
      </c>
      <c r="CR56" s="10">
        <v>0</v>
      </c>
      <c r="CS56" s="10">
        <v>0</v>
      </c>
      <c r="CT56" s="10">
        <v>0</v>
      </c>
      <c r="CU56" s="10">
        <v>0</v>
      </c>
      <c r="CV56" s="10">
        <v>0</v>
      </c>
      <c r="CW56" s="10">
        <v>0</v>
      </c>
      <c r="CX56" s="10">
        <v>0</v>
      </c>
      <c r="CY56" s="10">
        <v>0</v>
      </c>
      <c r="CZ56" s="10">
        <v>0</v>
      </c>
      <c r="DA56" s="10">
        <v>0</v>
      </c>
      <c r="DB56" s="10"/>
      <c r="DC56" s="10" t="s">
        <v>158</v>
      </c>
      <c r="DD56" s="10"/>
      <c r="DE56" s="91" t="s">
        <v>161</v>
      </c>
      <c r="DF56" s="56" t="s">
        <v>721</v>
      </c>
      <c r="DG56" s="177" t="s">
        <v>161</v>
      </c>
      <c r="DH56" s="10" t="s">
        <v>151</v>
      </c>
      <c r="DI56" s="10" t="s">
        <v>157</v>
      </c>
      <c r="DJ56" s="10" t="s">
        <v>722</v>
      </c>
      <c r="DK56" s="80" t="s">
        <v>149</v>
      </c>
      <c r="DL56" s="80" t="s">
        <v>149</v>
      </c>
      <c r="DM56" s="80" t="s">
        <v>149</v>
      </c>
      <c r="DN56" s="80" t="s">
        <v>180</v>
      </c>
      <c r="DO56" s="80" t="s">
        <v>158</v>
      </c>
      <c r="DP56" s="80" t="s">
        <v>158</v>
      </c>
      <c r="DQ56" s="80" t="s">
        <v>158</v>
      </c>
      <c r="DR56" s="80" t="s">
        <v>158</v>
      </c>
      <c r="DS56" s="80" t="s">
        <v>158</v>
      </c>
      <c r="DT56" s="80" t="s">
        <v>157</v>
      </c>
      <c r="DU56" s="82" t="s">
        <v>180</v>
      </c>
      <c r="DV56" s="76" t="s">
        <v>161</v>
      </c>
      <c r="DW56" s="76" t="s">
        <v>302</v>
      </c>
      <c r="DX56" s="113" t="s">
        <v>161</v>
      </c>
      <c r="DY56" s="10"/>
      <c r="DZ56" s="76" t="s">
        <v>158</v>
      </c>
      <c r="EA56" s="80" t="s">
        <v>157</v>
      </c>
      <c r="EB56" s="80" t="s">
        <v>180</v>
      </c>
      <c r="EC56" s="81">
        <v>12191558</v>
      </c>
      <c r="ED56" s="80" t="s">
        <v>241</v>
      </c>
      <c r="EE56" s="80" t="s">
        <v>289</v>
      </c>
      <c r="EF56" s="80" t="s">
        <v>184</v>
      </c>
      <c r="EG56" s="80">
        <v>1</v>
      </c>
      <c r="EH56" s="80">
        <v>0</v>
      </c>
      <c r="EI56" s="80">
        <v>0</v>
      </c>
      <c r="EJ56" s="80" t="s">
        <v>157</v>
      </c>
      <c r="EK56" s="80" t="s">
        <v>723</v>
      </c>
      <c r="EL56" s="80" t="s">
        <v>291</v>
      </c>
      <c r="EM56" s="80" t="s">
        <v>149</v>
      </c>
      <c r="EN56" s="80" t="s">
        <v>149</v>
      </c>
      <c r="EO56" s="80" t="s">
        <v>180</v>
      </c>
      <c r="EP56" s="80" t="s">
        <v>180</v>
      </c>
      <c r="EQ56" s="80" t="s">
        <v>157</v>
      </c>
      <c r="ER56" s="80" t="s">
        <v>149</v>
      </c>
      <c r="ES56" s="80" t="s">
        <v>157</v>
      </c>
      <c r="ET56" s="80" t="s">
        <v>157</v>
      </c>
      <c r="EU56" s="80" t="s">
        <v>157</v>
      </c>
      <c r="EV56" s="82" t="s">
        <v>157</v>
      </c>
      <c r="EW56" s="94" t="s">
        <v>161</v>
      </c>
      <c r="EX56" s="94" t="s">
        <v>161</v>
      </c>
      <c r="EY56" s="94" t="s">
        <v>161</v>
      </c>
      <c r="EZ56" s="38"/>
      <c r="FA56" s="140" t="e">
        <f t="shared" si="5"/>
        <v>#DIV/0!</v>
      </c>
      <c r="FB56" s="136" t="s">
        <v>1800</v>
      </c>
    </row>
    <row r="57" spans="1:158" ht="112.5" x14ac:dyDescent="0.35">
      <c r="A57" s="117"/>
      <c r="B57" s="44">
        <v>42</v>
      </c>
      <c r="C57" s="10" t="s">
        <v>138</v>
      </c>
      <c r="D57" s="10" t="s">
        <v>724</v>
      </c>
      <c r="E57" s="10" t="s">
        <v>222</v>
      </c>
      <c r="F57" s="10" t="s">
        <v>141</v>
      </c>
      <c r="G57" s="10" t="s">
        <v>142</v>
      </c>
      <c r="H57" s="10" t="s">
        <v>143</v>
      </c>
      <c r="I57" s="10" t="s">
        <v>461</v>
      </c>
      <c r="J57" s="42" t="s">
        <v>725</v>
      </c>
      <c r="K57" s="42" t="s">
        <v>726</v>
      </c>
      <c r="L57" s="29" t="s">
        <v>147</v>
      </c>
      <c r="M57" s="10">
        <v>90917.24</v>
      </c>
      <c r="N57" s="10">
        <v>98057.19</v>
      </c>
      <c r="O57" s="10" t="s">
        <v>148</v>
      </c>
      <c r="P57" s="10" t="s">
        <v>149</v>
      </c>
      <c r="Q57" s="19" t="s">
        <v>519</v>
      </c>
      <c r="R57" s="10" t="s">
        <v>425</v>
      </c>
      <c r="S57" s="10">
        <v>0</v>
      </c>
      <c r="T57" s="10">
        <v>0</v>
      </c>
      <c r="U57" s="10">
        <v>2</v>
      </c>
      <c r="V57" s="10">
        <v>0</v>
      </c>
      <c r="W57" s="10">
        <v>0</v>
      </c>
      <c r="X57" s="10">
        <v>2</v>
      </c>
      <c r="Y57" s="10" t="s">
        <v>1796</v>
      </c>
      <c r="Z57" s="10">
        <v>1</v>
      </c>
      <c r="AA57" s="10" t="s">
        <v>151</v>
      </c>
      <c r="AB57" s="10" t="s">
        <v>151</v>
      </c>
      <c r="AC57" s="10" t="s">
        <v>727</v>
      </c>
      <c r="AD57" s="42" t="s">
        <v>726</v>
      </c>
      <c r="AE57" s="10" t="s">
        <v>461</v>
      </c>
      <c r="AF57" s="10" t="s">
        <v>728</v>
      </c>
      <c r="AG57" s="59" t="s">
        <v>729</v>
      </c>
      <c r="AH57" s="10" t="s">
        <v>730</v>
      </c>
      <c r="AI57" s="10" t="s">
        <v>731</v>
      </c>
      <c r="AJ57" s="10" t="s">
        <v>157</v>
      </c>
      <c r="AK57" s="10" t="s">
        <v>149</v>
      </c>
      <c r="AL57" s="10" t="s">
        <v>149</v>
      </c>
      <c r="AM57" s="10" t="s">
        <v>149</v>
      </c>
      <c r="AN57" s="10" t="s">
        <v>158</v>
      </c>
      <c r="AO57" s="10" t="s">
        <v>149</v>
      </c>
      <c r="AP57" s="10" t="s">
        <v>157</v>
      </c>
      <c r="AQ57" s="10" t="s">
        <v>158</v>
      </c>
      <c r="AR57" s="10" t="s">
        <v>157</v>
      </c>
      <c r="AS57" s="10"/>
      <c r="AT57" s="10" t="s">
        <v>160</v>
      </c>
      <c r="AU57" s="57" t="s">
        <v>157</v>
      </c>
      <c r="AV57" s="57" t="s">
        <v>158</v>
      </c>
      <c r="AW57" s="57" t="s">
        <v>161</v>
      </c>
      <c r="AX57" s="57" t="s">
        <v>162</v>
      </c>
      <c r="AY57" s="57" t="s">
        <v>157</v>
      </c>
      <c r="AZ57" s="57" t="s">
        <v>162</v>
      </c>
      <c r="BA57" s="57" t="s">
        <v>161</v>
      </c>
      <c r="BB57" s="57" t="s">
        <v>161</v>
      </c>
      <c r="BC57" s="57" t="s">
        <v>161</v>
      </c>
      <c r="BD57" s="57" t="s">
        <v>161</v>
      </c>
      <c r="BE57" s="57" t="s">
        <v>161</v>
      </c>
      <c r="BF57" s="57" t="s">
        <v>161</v>
      </c>
      <c r="BG57" s="105" t="e">
        <f t="shared" si="0"/>
        <v>#VALUE!</v>
      </c>
      <c r="BH57" s="57" t="s">
        <v>161</v>
      </c>
      <c r="BI57" s="57" t="s">
        <v>487</v>
      </c>
      <c r="BJ57" s="155"/>
      <c r="BK57" s="57" t="s">
        <v>488</v>
      </c>
      <c r="BL57" s="10"/>
      <c r="BM57" s="10" t="s">
        <v>157</v>
      </c>
      <c r="BN57" s="10"/>
      <c r="BO57" s="10" t="s">
        <v>157</v>
      </c>
      <c r="BP57" s="10" t="s">
        <v>157</v>
      </c>
      <c r="BQ57" s="10" t="s">
        <v>157</v>
      </c>
      <c r="BR57" s="10" t="s">
        <v>158</v>
      </c>
      <c r="BS57" s="10"/>
      <c r="BT57" s="10" t="s">
        <v>172</v>
      </c>
      <c r="BU57" s="56" t="s">
        <v>173</v>
      </c>
      <c r="BV57" s="57" t="s">
        <v>174</v>
      </c>
      <c r="BW57" s="56">
        <v>163</v>
      </c>
      <c r="BX57" s="10" t="s">
        <v>238</v>
      </c>
      <c r="BY57" s="10">
        <v>2548012</v>
      </c>
      <c r="BZ57" s="62" t="s">
        <v>373</v>
      </c>
      <c r="CA57" s="62" t="s">
        <v>373</v>
      </c>
      <c r="CB57" s="62" t="s">
        <v>373</v>
      </c>
      <c r="CC57" s="107" t="e">
        <f t="shared" si="3"/>
        <v>#VALUE!</v>
      </c>
      <c r="CD57" s="171">
        <v>673.53840000000002</v>
      </c>
      <c r="CE57" s="110" t="s">
        <v>1804</v>
      </c>
      <c r="CF57" s="10" t="s">
        <v>1807</v>
      </c>
      <c r="CG57" s="151"/>
      <c r="CH57" s="62"/>
      <c r="CI57" s="57" t="s">
        <v>157</v>
      </c>
      <c r="CJ57" s="57" t="s">
        <v>157</v>
      </c>
      <c r="CK57" s="57" t="s">
        <v>157</v>
      </c>
      <c r="CL57" s="57" t="s">
        <v>157</v>
      </c>
      <c r="CM57" s="57" t="s">
        <v>157</v>
      </c>
      <c r="CN57" s="57" t="s">
        <v>157</v>
      </c>
      <c r="CO57" s="57" t="s">
        <v>157</v>
      </c>
      <c r="CP57" s="46"/>
      <c r="CQ57" s="10">
        <v>0</v>
      </c>
      <c r="CR57" s="10">
        <v>0</v>
      </c>
      <c r="CS57" s="10">
        <v>0</v>
      </c>
      <c r="CT57" s="10">
        <v>0</v>
      </c>
      <c r="CU57" s="10">
        <v>0</v>
      </c>
      <c r="CV57" s="10">
        <v>0</v>
      </c>
      <c r="CW57" s="10">
        <v>0</v>
      </c>
      <c r="CX57" s="10">
        <v>0</v>
      </c>
      <c r="CY57" s="10">
        <v>0</v>
      </c>
      <c r="CZ57" s="10">
        <v>0</v>
      </c>
      <c r="DA57" s="10">
        <v>0</v>
      </c>
      <c r="DB57" s="10"/>
      <c r="DC57" s="10" t="s">
        <v>158</v>
      </c>
      <c r="DD57" s="10"/>
      <c r="DE57" s="91" t="s">
        <v>161</v>
      </c>
      <c r="DF57" s="56" t="s">
        <v>732</v>
      </c>
      <c r="DG57" s="177" t="s">
        <v>161</v>
      </c>
      <c r="DH57" s="10" t="s">
        <v>151</v>
      </c>
      <c r="DI57" s="10" t="s">
        <v>157</v>
      </c>
      <c r="DJ57" s="10" t="s">
        <v>733</v>
      </c>
      <c r="DK57" s="80" t="s">
        <v>149</v>
      </c>
      <c r="DL57" s="80" t="s">
        <v>149</v>
      </c>
      <c r="DM57" s="80" t="s">
        <v>149</v>
      </c>
      <c r="DN57" s="80" t="s">
        <v>180</v>
      </c>
      <c r="DO57" s="80" t="s">
        <v>158</v>
      </c>
      <c r="DP57" s="80" t="s">
        <v>158</v>
      </c>
      <c r="DQ57" s="80" t="s">
        <v>158</v>
      </c>
      <c r="DR57" s="80" t="s">
        <v>158</v>
      </c>
      <c r="DS57" s="80" t="s">
        <v>158</v>
      </c>
      <c r="DT57" s="80" t="s">
        <v>157</v>
      </c>
      <c r="DU57" s="82" t="s">
        <v>180</v>
      </c>
      <c r="DV57" s="76" t="s">
        <v>161</v>
      </c>
      <c r="DW57" s="76" t="s">
        <v>302</v>
      </c>
      <c r="DX57" s="113" t="s">
        <v>161</v>
      </c>
      <c r="DY57" s="10"/>
      <c r="DZ57" s="76" t="s">
        <v>158</v>
      </c>
      <c r="EA57" s="80" t="s">
        <v>157</v>
      </c>
      <c r="EB57" s="80" t="s">
        <v>180</v>
      </c>
      <c r="EC57" s="81">
        <v>12191559</v>
      </c>
      <c r="ED57" s="80" t="s">
        <v>182</v>
      </c>
      <c r="EE57" s="80" t="s">
        <v>289</v>
      </c>
      <c r="EF57" s="80" t="s">
        <v>184</v>
      </c>
      <c r="EG57" s="80">
        <v>0</v>
      </c>
      <c r="EH57" s="80">
        <v>0</v>
      </c>
      <c r="EI57" s="80">
        <v>0</v>
      </c>
      <c r="EJ57" s="80" t="s">
        <v>157</v>
      </c>
      <c r="EK57" s="80" t="s">
        <v>157</v>
      </c>
      <c r="EL57" s="80" t="s">
        <v>157</v>
      </c>
      <c r="EM57" s="80" t="s">
        <v>158</v>
      </c>
      <c r="EN57" s="80" t="s">
        <v>149</v>
      </c>
      <c r="EO57" s="80" t="s">
        <v>180</v>
      </c>
      <c r="EP57" s="80" t="s">
        <v>180</v>
      </c>
      <c r="EQ57" s="80" t="s">
        <v>157</v>
      </c>
      <c r="ER57" s="80" t="s">
        <v>158</v>
      </c>
      <c r="ES57" s="80" t="s">
        <v>157</v>
      </c>
      <c r="ET57" s="80" t="s">
        <v>157</v>
      </c>
      <c r="EU57" s="80" t="s">
        <v>157</v>
      </c>
      <c r="EV57" s="82" t="s">
        <v>157</v>
      </c>
      <c r="EW57" s="94" t="s">
        <v>161</v>
      </c>
      <c r="EX57" s="94" t="s">
        <v>161</v>
      </c>
      <c r="EY57" s="94" t="s">
        <v>161</v>
      </c>
      <c r="EZ57" s="38"/>
      <c r="FA57" s="140" t="e">
        <f t="shared" si="5"/>
        <v>#DIV/0!</v>
      </c>
      <c r="FB57" s="136" t="s">
        <v>1800</v>
      </c>
    </row>
    <row r="58" spans="1:158" ht="112.5" x14ac:dyDescent="0.35">
      <c r="A58" s="117"/>
      <c r="B58" s="44">
        <v>43</v>
      </c>
      <c r="C58" s="10" t="s">
        <v>138</v>
      </c>
      <c r="D58" s="10" t="s">
        <v>734</v>
      </c>
      <c r="E58" s="10" t="s">
        <v>222</v>
      </c>
      <c r="F58" s="10" t="s">
        <v>141</v>
      </c>
      <c r="G58" s="10" t="s">
        <v>142</v>
      </c>
      <c r="H58" s="10" t="s">
        <v>143</v>
      </c>
      <c r="I58" s="10" t="s">
        <v>461</v>
      </c>
      <c r="J58" s="42" t="s">
        <v>735</v>
      </c>
      <c r="K58" s="42" t="s">
        <v>736</v>
      </c>
      <c r="L58" s="29" t="s">
        <v>147</v>
      </c>
      <c r="M58" s="10">
        <v>90126.43</v>
      </c>
      <c r="N58" s="10">
        <v>97581.47</v>
      </c>
      <c r="O58" s="10" t="s">
        <v>148</v>
      </c>
      <c r="P58" s="10" t="s">
        <v>149</v>
      </c>
      <c r="Q58" s="19" t="s">
        <v>519</v>
      </c>
      <c r="R58" s="10" t="s">
        <v>425</v>
      </c>
      <c r="S58" s="10">
        <v>0</v>
      </c>
      <c r="T58" s="10">
        <v>0</v>
      </c>
      <c r="U58" s="10">
        <v>2</v>
      </c>
      <c r="V58" s="10">
        <v>0</v>
      </c>
      <c r="W58" s="10">
        <v>0</v>
      </c>
      <c r="X58" s="10">
        <v>2</v>
      </c>
      <c r="Y58" s="10" t="s">
        <v>1796</v>
      </c>
      <c r="Z58" s="10">
        <v>1</v>
      </c>
      <c r="AA58" s="10" t="s">
        <v>151</v>
      </c>
      <c r="AB58" s="10" t="s">
        <v>151</v>
      </c>
      <c r="AC58" s="10" t="s">
        <v>737</v>
      </c>
      <c r="AD58" s="42" t="s">
        <v>738</v>
      </c>
      <c r="AE58" s="10" t="s">
        <v>461</v>
      </c>
      <c r="AF58" s="10" t="s">
        <v>739</v>
      </c>
      <c r="AG58" s="59" t="s">
        <v>729</v>
      </c>
      <c r="AH58" s="10" t="s">
        <v>740</v>
      </c>
      <c r="AI58" s="10" t="s">
        <v>731</v>
      </c>
      <c r="AJ58" s="10" t="s">
        <v>157</v>
      </c>
      <c r="AK58" s="10" t="s">
        <v>149</v>
      </c>
      <c r="AL58" s="10" t="s">
        <v>149</v>
      </c>
      <c r="AM58" s="10" t="s">
        <v>149</v>
      </c>
      <c r="AN58" s="10" t="s">
        <v>158</v>
      </c>
      <c r="AO58" s="10" t="s">
        <v>149</v>
      </c>
      <c r="AP58" s="10" t="s">
        <v>157</v>
      </c>
      <c r="AQ58" s="10" t="s">
        <v>158</v>
      </c>
      <c r="AR58" s="10" t="s">
        <v>157</v>
      </c>
      <c r="AS58" s="10"/>
      <c r="AT58" s="10" t="s">
        <v>160</v>
      </c>
      <c r="AU58" s="57" t="s">
        <v>157</v>
      </c>
      <c r="AV58" s="57" t="s">
        <v>158</v>
      </c>
      <c r="AW58" s="57" t="s">
        <v>161</v>
      </c>
      <c r="AX58" s="57" t="s">
        <v>162</v>
      </c>
      <c r="AY58" s="57" t="s">
        <v>157</v>
      </c>
      <c r="AZ58" s="57" t="s">
        <v>162</v>
      </c>
      <c r="BA58" s="57">
        <v>12112592</v>
      </c>
      <c r="BB58" s="57" t="s">
        <v>251</v>
      </c>
      <c r="BC58" s="57">
        <v>2548013</v>
      </c>
      <c r="BD58" s="57">
        <v>4</v>
      </c>
      <c r="BE58" s="57">
        <v>4</v>
      </c>
      <c r="BF58" s="57">
        <v>0</v>
      </c>
      <c r="BG58" s="105">
        <f t="shared" si="0"/>
        <v>0</v>
      </c>
      <c r="BH58" s="57">
        <v>869</v>
      </c>
      <c r="BI58" s="57" t="s">
        <v>487</v>
      </c>
      <c r="BJ58" s="155"/>
      <c r="BK58" s="57" t="s">
        <v>488</v>
      </c>
      <c r="BL58" s="10"/>
      <c r="BM58" s="10" t="s">
        <v>157</v>
      </c>
      <c r="BN58" s="10"/>
      <c r="BO58" s="10" t="s">
        <v>157</v>
      </c>
      <c r="BP58" s="10" t="s">
        <v>157</v>
      </c>
      <c r="BQ58" s="10" t="s">
        <v>157</v>
      </c>
      <c r="BR58" s="10" t="s">
        <v>158</v>
      </c>
      <c r="BS58" s="10"/>
      <c r="BT58" s="10" t="s">
        <v>172</v>
      </c>
      <c r="BU58" s="57" t="s">
        <v>741</v>
      </c>
      <c r="BV58" s="57" t="s">
        <v>174</v>
      </c>
      <c r="BW58" s="57" t="s">
        <v>742</v>
      </c>
      <c r="BX58" s="57" t="s">
        <v>492</v>
      </c>
      <c r="BY58" s="10">
        <v>2548013</v>
      </c>
      <c r="BZ58" s="10">
        <v>39</v>
      </c>
      <c r="CA58" s="10">
        <v>-1</v>
      </c>
      <c r="CB58" s="10">
        <v>40</v>
      </c>
      <c r="CC58" s="107">
        <f t="shared" si="3"/>
        <v>1.0256410256410255</v>
      </c>
      <c r="CD58" s="171">
        <v>11564.467199999999</v>
      </c>
      <c r="CE58" s="110" t="s">
        <v>1805</v>
      </c>
      <c r="CF58" s="10" t="s">
        <v>1808</v>
      </c>
      <c r="CG58" s="151"/>
      <c r="CH58" s="62" t="s">
        <v>684</v>
      </c>
      <c r="CI58" s="57" t="s">
        <v>157</v>
      </c>
      <c r="CJ58" s="57" t="s">
        <v>157</v>
      </c>
      <c r="CK58" s="57" t="s">
        <v>157</v>
      </c>
      <c r="CL58" s="57" t="s">
        <v>157</v>
      </c>
      <c r="CM58" s="57" t="s">
        <v>157</v>
      </c>
      <c r="CN58" s="57" t="s">
        <v>157</v>
      </c>
      <c r="CO58" s="57" t="s">
        <v>157</v>
      </c>
      <c r="CP58" s="46"/>
      <c r="CQ58" s="10">
        <v>0</v>
      </c>
      <c r="CR58" s="10">
        <v>0</v>
      </c>
      <c r="CS58" s="10">
        <v>0</v>
      </c>
      <c r="CT58" s="10">
        <v>0</v>
      </c>
      <c r="CU58" s="10">
        <v>0</v>
      </c>
      <c r="CV58" s="10">
        <v>0</v>
      </c>
      <c r="CW58" s="10">
        <v>0</v>
      </c>
      <c r="CX58" s="10">
        <v>0</v>
      </c>
      <c r="CY58" s="10">
        <v>0</v>
      </c>
      <c r="CZ58" s="10">
        <v>0</v>
      </c>
      <c r="DA58" s="10">
        <v>0</v>
      </c>
      <c r="DB58" s="10"/>
      <c r="DC58" s="10" t="s">
        <v>158</v>
      </c>
      <c r="DD58" s="10"/>
      <c r="DE58" s="91" t="s">
        <v>161</v>
      </c>
      <c r="DF58" s="56" t="s">
        <v>743</v>
      </c>
      <c r="DG58" s="177" t="s">
        <v>161</v>
      </c>
      <c r="DH58" s="10" t="s">
        <v>151</v>
      </c>
      <c r="DI58" s="10" t="s">
        <v>157</v>
      </c>
      <c r="DJ58" s="10" t="s">
        <v>744</v>
      </c>
      <c r="DK58" s="80" t="s">
        <v>149</v>
      </c>
      <c r="DL58" s="80" t="s">
        <v>149</v>
      </c>
      <c r="DM58" s="80" t="s">
        <v>149</v>
      </c>
      <c r="DN58" s="80" t="s">
        <v>180</v>
      </c>
      <c r="DO58" s="80" t="s">
        <v>158</v>
      </c>
      <c r="DP58" s="80" t="s">
        <v>158</v>
      </c>
      <c r="DQ58" s="80" t="s">
        <v>158</v>
      </c>
      <c r="DR58" s="80" t="s">
        <v>158</v>
      </c>
      <c r="DS58" s="80" t="s">
        <v>158</v>
      </c>
      <c r="DT58" s="80" t="s">
        <v>157</v>
      </c>
      <c r="DU58" s="82" t="s">
        <v>180</v>
      </c>
      <c r="DV58" s="76" t="s">
        <v>161</v>
      </c>
      <c r="DW58" s="76" t="s">
        <v>302</v>
      </c>
      <c r="DX58" s="113" t="s">
        <v>161</v>
      </c>
      <c r="DY58" s="10"/>
      <c r="DZ58" s="76" t="s">
        <v>158</v>
      </c>
      <c r="EA58" s="80" t="s">
        <v>157</v>
      </c>
      <c r="EB58" s="80" t="s">
        <v>180</v>
      </c>
      <c r="EC58" s="81">
        <v>12191562</v>
      </c>
      <c r="ED58" s="80" t="s">
        <v>182</v>
      </c>
      <c r="EE58" s="80" t="s">
        <v>289</v>
      </c>
      <c r="EF58" s="80" t="s">
        <v>184</v>
      </c>
      <c r="EG58" s="80">
        <v>1</v>
      </c>
      <c r="EH58" s="80">
        <v>0</v>
      </c>
      <c r="EI58" s="80">
        <v>0</v>
      </c>
      <c r="EJ58" s="80" t="s">
        <v>157</v>
      </c>
      <c r="EK58" s="80" t="s">
        <v>157</v>
      </c>
      <c r="EL58" s="80" t="s">
        <v>157</v>
      </c>
      <c r="EM58" s="80" t="s">
        <v>158</v>
      </c>
      <c r="EN58" s="80" t="s">
        <v>149</v>
      </c>
      <c r="EO58" s="80" t="s">
        <v>180</v>
      </c>
      <c r="EP58" s="80" t="s">
        <v>180</v>
      </c>
      <c r="EQ58" s="80" t="s">
        <v>157</v>
      </c>
      <c r="ER58" s="80" t="s">
        <v>149</v>
      </c>
      <c r="ES58" s="80" t="s">
        <v>157</v>
      </c>
      <c r="ET58" s="80" t="s">
        <v>157</v>
      </c>
      <c r="EU58" s="80" t="s">
        <v>157</v>
      </c>
      <c r="EV58" s="82" t="s">
        <v>157</v>
      </c>
      <c r="EW58" s="94" t="s">
        <v>161</v>
      </c>
      <c r="EX58" s="94" t="s">
        <v>161</v>
      </c>
      <c r="EY58" s="94" t="s">
        <v>161</v>
      </c>
      <c r="EZ58" s="38"/>
      <c r="FA58" s="140" t="e">
        <f t="shared" si="5"/>
        <v>#DIV/0!</v>
      </c>
      <c r="FB58" s="136" t="s">
        <v>1800</v>
      </c>
    </row>
    <row r="59" spans="1:158" ht="112.5" x14ac:dyDescent="0.35">
      <c r="A59" s="117"/>
      <c r="B59" s="44">
        <v>44</v>
      </c>
      <c r="C59" s="10" t="s">
        <v>138</v>
      </c>
      <c r="D59" s="10" t="s">
        <v>745</v>
      </c>
      <c r="E59" s="10" t="s">
        <v>222</v>
      </c>
      <c r="F59" s="10" t="s">
        <v>141</v>
      </c>
      <c r="G59" s="10" t="s">
        <v>142</v>
      </c>
      <c r="H59" s="10" t="s">
        <v>143</v>
      </c>
      <c r="I59" s="10" t="s">
        <v>461</v>
      </c>
      <c r="J59" s="42" t="s">
        <v>725</v>
      </c>
      <c r="K59" s="42" t="s">
        <v>746</v>
      </c>
      <c r="L59" s="29" t="s">
        <v>147</v>
      </c>
      <c r="M59" s="10">
        <v>89651.96</v>
      </c>
      <c r="N59" s="10">
        <v>97614.87</v>
      </c>
      <c r="O59" s="10" t="s">
        <v>148</v>
      </c>
      <c r="P59" s="10" t="s">
        <v>149</v>
      </c>
      <c r="Q59" s="19" t="s">
        <v>519</v>
      </c>
      <c r="R59" s="10" t="s">
        <v>425</v>
      </c>
      <c r="S59" s="10">
        <v>0</v>
      </c>
      <c r="T59" s="10">
        <v>0</v>
      </c>
      <c r="U59" s="10">
        <v>2</v>
      </c>
      <c r="V59" s="10">
        <v>0</v>
      </c>
      <c r="W59" s="10">
        <v>0</v>
      </c>
      <c r="X59" s="10">
        <v>2</v>
      </c>
      <c r="Y59" s="10" t="s">
        <v>1796</v>
      </c>
      <c r="Z59" s="10">
        <v>1</v>
      </c>
      <c r="AA59" s="10" t="s">
        <v>151</v>
      </c>
      <c r="AB59" s="10" t="s">
        <v>151</v>
      </c>
      <c r="AC59" s="10" t="s">
        <v>747</v>
      </c>
      <c r="AD59" s="42" t="s">
        <v>746</v>
      </c>
      <c r="AE59" s="10" t="s">
        <v>461</v>
      </c>
      <c r="AF59" s="10" t="s">
        <v>748</v>
      </c>
      <c r="AG59" s="59" t="s">
        <v>729</v>
      </c>
      <c r="AH59" s="10" t="s">
        <v>749</v>
      </c>
      <c r="AI59" s="10" t="s">
        <v>731</v>
      </c>
      <c r="AJ59" s="10" t="s">
        <v>157</v>
      </c>
      <c r="AK59" s="10" t="s">
        <v>149</v>
      </c>
      <c r="AL59" s="10" t="s">
        <v>149</v>
      </c>
      <c r="AM59" s="10" t="s">
        <v>149</v>
      </c>
      <c r="AN59" s="10" t="s">
        <v>158</v>
      </c>
      <c r="AO59" s="10" t="s">
        <v>149</v>
      </c>
      <c r="AP59" s="10" t="s">
        <v>157</v>
      </c>
      <c r="AQ59" s="10" t="s">
        <v>158</v>
      </c>
      <c r="AR59" s="10" t="s">
        <v>157</v>
      </c>
      <c r="AS59" s="10"/>
      <c r="AT59" s="10" t="s">
        <v>160</v>
      </c>
      <c r="AU59" s="57" t="s">
        <v>157</v>
      </c>
      <c r="AV59" s="57" t="s">
        <v>158</v>
      </c>
      <c r="AW59" s="57" t="s">
        <v>161</v>
      </c>
      <c r="AX59" s="57" t="s">
        <v>162</v>
      </c>
      <c r="AY59" s="57" t="s">
        <v>157</v>
      </c>
      <c r="AZ59" s="57" t="s">
        <v>162</v>
      </c>
      <c r="BA59" s="57">
        <v>12112589</v>
      </c>
      <c r="BB59" s="57" t="s">
        <v>251</v>
      </c>
      <c r="BC59" s="57">
        <v>2548015</v>
      </c>
      <c r="BD59" s="57">
        <v>17</v>
      </c>
      <c r="BE59" s="57">
        <v>17</v>
      </c>
      <c r="BF59" s="57">
        <v>0</v>
      </c>
      <c r="BG59" s="105">
        <f t="shared" si="0"/>
        <v>0</v>
      </c>
      <c r="BH59" s="57">
        <v>44</v>
      </c>
      <c r="BI59" s="57" t="s">
        <v>487</v>
      </c>
      <c r="BJ59" s="155"/>
      <c r="BK59" s="57" t="s">
        <v>488</v>
      </c>
      <c r="BL59" s="10"/>
      <c r="BM59" s="10" t="s">
        <v>157</v>
      </c>
      <c r="BN59" s="10"/>
      <c r="BO59" s="10" t="s">
        <v>157</v>
      </c>
      <c r="BP59" s="10" t="s">
        <v>157</v>
      </c>
      <c r="BQ59" s="10" t="s">
        <v>157</v>
      </c>
      <c r="BR59" s="10" t="s">
        <v>158</v>
      </c>
      <c r="BS59" s="10"/>
      <c r="BT59" s="10" t="s">
        <v>172</v>
      </c>
      <c r="BU59" s="57" t="s">
        <v>435</v>
      </c>
      <c r="BV59" s="57" t="s">
        <v>750</v>
      </c>
      <c r="BW59" s="57" t="s">
        <v>751</v>
      </c>
      <c r="BX59" s="57" t="s">
        <v>752</v>
      </c>
      <c r="BY59" s="141">
        <v>2548015</v>
      </c>
      <c r="BZ59" s="10">
        <v>75</v>
      </c>
      <c r="CA59" s="10">
        <v>3</v>
      </c>
      <c r="CB59" s="10">
        <v>72</v>
      </c>
      <c r="CC59" s="107">
        <f t="shared" si="3"/>
        <v>0.96</v>
      </c>
      <c r="CD59" s="171">
        <v>1162.0944</v>
      </c>
      <c r="CE59" s="110" t="s">
        <v>1804</v>
      </c>
      <c r="CF59" s="10" t="s">
        <v>1807</v>
      </c>
      <c r="CG59" s="151"/>
      <c r="CH59" s="62"/>
      <c r="CI59" s="57" t="s">
        <v>157</v>
      </c>
      <c r="CJ59" s="57" t="s">
        <v>157</v>
      </c>
      <c r="CK59" s="57" t="s">
        <v>157</v>
      </c>
      <c r="CL59" s="57" t="s">
        <v>157</v>
      </c>
      <c r="CM59" s="57" t="s">
        <v>157</v>
      </c>
      <c r="CN59" s="57" t="s">
        <v>157</v>
      </c>
      <c r="CO59" s="57" t="s">
        <v>157</v>
      </c>
      <c r="CP59" s="46"/>
      <c r="CQ59" s="10">
        <v>0</v>
      </c>
      <c r="CR59" s="10">
        <v>0</v>
      </c>
      <c r="CS59" s="10">
        <v>0</v>
      </c>
      <c r="CT59" s="10">
        <v>0</v>
      </c>
      <c r="CU59" s="10">
        <v>0</v>
      </c>
      <c r="CV59" s="10">
        <v>0</v>
      </c>
      <c r="CW59" s="10">
        <v>0</v>
      </c>
      <c r="CX59" s="10">
        <v>0</v>
      </c>
      <c r="CY59" s="10">
        <v>0</v>
      </c>
      <c r="CZ59" s="10">
        <v>0</v>
      </c>
      <c r="DA59" s="10">
        <v>0</v>
      </c>
      <c r="DB59" s="10"/>
      <c r="DC59" s="10" t="s">
        <v>158</v>
      </c>
      <c r="DD59" s="10"/>
      <c r="DE59" s="91" t="s">
        <v>161</v>
      </c>
      <c r="DF59" s="56" t="s">
        <v>753</v>
      </c>
      <c r="DG59" s="177" t="s">
        <v>161</v>
      </c>
      <c r="DH59" s="10" t="s">
        <v>151</v>
      </c>
      <c r="DI59" s="10" t="s">
        <v>157</v>
      </c>
      <c r="DJ59" s="10" t="s">
        <v>754</v>
      </c>
      <c r="DK59" s="80" t="s">
        <v>149</v>
      </c>
      <c r="DL59" s="80" t="s">
        <v>149</v>
      </c>
      <c r="DM59" s="80" t="s">
        <v>149</v>
      </c>
      <c r="DN59" s="80" t="s">
        <v>180</v>
      </c>
      <c r="DO59" s="80" t="s">
        <v>158</v>
      </c>
      <c r="DP59" s="80" t="s">
        <v>158</v>
      </c>
      <c r="DQ59" s="80" t="s">
        <v>158</v>
      </c>
      <c r="DR59" s="80" t="s">
        <v>158</v>
      </c>
      <c r="DS59" s="80" t="s">
        <v>158</v>
      </c>
      <c r="DT59" s="80" t="s">
        <v>157</v>
      </c>
      <c r="DU59" s="82" t="s">
        <v>180</v>
      </c>
      <c r="DV59" s="76" t="s">
        <v>161</v>
      </c>
      <c r="DW59" s="76" t="s">
        <v>302</v>
      </c>
      <c r="DX59" s="113" t="s">
        <v>161</v>
      </c>
      <c r="DY59" s="10"/>
      <c r="DZ59" s="76" t="s">
        <v>158</v>
      </c>
      <c r="EA59" s="80" t="s">
        <v>157</v>
      </c>
      <c r="EB59" s="80" t="s">
        <v>180</v>
      </c>
      <c r="EC59" s="80" t="s">
        <v>375</v>
      </c>
      <c r="ED59" s="80" t="s">
        <v>157</v>
      </c>
      <c r="EE59" s="80" t="s">
        <v>157</v>
      </c>
      <c r="EF59" s="80" t="s">
        <v>184</v>
      </c>
      <c r="EG59" s="80">
        <v>1</v>
      </c>
      <c r="EH59" s="80">
        <v>0</v>
      </c>
      <c r="EI59" s="80">
        <v>0</v>
      </c>
      <c r="EJ59" s="80" t="s">
        <v>157</v>
      </c>
      <c r="EK59" s="80">
        <v>0</v>
      </c>
      <c r="EL59" s="80" t="s">
        <v>274</v>
      </c>
      <c r="EM59" s="80" t="s">
        <v>149</v>
      </c>
      <c r="EN59" s="80" t="s">
        <v>149</v>
      </c>
      <c r="EO59" s="80" t="s">
        <v>180</v>
      </c>
      <c r="EP59" s="80" t="s">
        <v>180</v>
      </c>
      <c r="EQ59" s="80" t="s">
        <v>157</v>
      </c>
      <c r="ER59" s="80" t="s">
        <v>158</v>
      </c>
      <c r="ES59" s="80" t="s">
        <v>157</v>
      </c>
      <c r="ET59" s="80" t="s">
        <v>157</v>
      </c>
      <c r="EU59" s="80" t="s">
        <v>157</v>
      </c>
      <c r="EV59" s="82" t="s">
        <v>157</v>
      </c>
      <c r="EW59" s="94" t="s">
        <v>161</v>
      </c>
      <c r="EX59" s="94" t="s">
        <v>161</v>
      </c>
      <c r="EY59" s="94" t="s">
        <v>161</v>
      </c>
      <c r="EZ59" s="38"/>
      <c r="FA59" s="140" t="e">
        <f t="shared" si="5"/>
        <v>#DIV/0!</v>
      </c>
      <c r="FB59" s="136" t="s">
        <v>1800</v>
      </c>
    </row>
    <row r="60" spans="1:158" ht="112.5" x14ac:dyDescent="0.35">
      <c r="A60" s="117"/>
      <c r="B60" s="44">
        <v>45</v>
      </c>
      <c r="C60" s="10" t="s">
        <v>138</v>
      </c>
      <c r="D60" s="10" t="s">
        <v>755</v>
      </c>
      <c r="E60" s="10" t="s">
        <v>222</v>
      </c>
      <c r="F60" s="10" t="s">
        <v>141</v>
      </c>
      <c r="G60" s="10" t="s">
        <v>142</v>
      </c>
      <c r="H60" s="10" t="s">
        <v>143</v>
      </c>
      <c r="I60" s="10" t="s">
        <v>338</v>
      </c>
      <c r="J60" s="42" t="s">
        <v>756</v>
      </c>
      <c r="K60" s="42" t="s">
        <v>757</v>
      </c>
      <c r="L60" s="29" t="s">
        <v>147</v>
      </c>
      <c r="M60" s="10">
        <v>95913.47</v>
      </c>
      <c r="N60" s="10">
        <v>89780.94</v>
      </c>
      <c r="O60" s="10" t="s">
        <v>148</v>
      </c>
      <c r="P60" s="10" t="s">
        <v>149</v>
      </c>
      <c r="Q60" s="19" t="s">
        <v>519</v>
      </c>
      <c r="R60" s="10" t="s">
        <v>425</v>
      </c>
      <c r="S60" s="10">
        <v>0</v>
      </c>
      <c r="T60" s="10">
        <v>0</v>
      </c>
      <c r="U60" s="10">
        <v>2</v>
      </c>
      <c r="V60" s="10">
        <v>0</v>
      </c>
      <c r="W60" s="10">
        <v>0</v>
      </c>
      <c r="X60" s="10">
        <v>2</v>
      </c>
      <c r="Y60" s="10" t="s">
        <v>1796</v>
      </c>
      <c r="Z60" s="10">
        <v>1</v>
      </c>
      <c r="AA60" s="10" t="s">
        <v>151</v>
      </c>
      <c r="AB60" s="10" t="s">
        <v>151</v>
      </c>
      <c r="AC60" s="10" t="s">
        <v>758</v>
      </c>
      <c r="AD60" s="42" t="s">
        <v>757</v>
      </c>
      <c r="AE60" s="10" t="s">
        <v>338</v>
      </c>
      <c r="AF60" s="10" t="s">
        <v>759</v>
      </c>
      <c r="AG60" s="59" t="s">
        <v>429</v>
      </c>
      <c r="AH60" s="10" t="s">
        <v>760</v>
      </c>
      <c r="AI60" s="10" t="s">
        <v>731</v>
      </c>
      <c r="AJ60" s="10" t="s">
        <v>157</v>
      </c>
      <c r="AK60" s="10" t="s">
        <v>149</v>
      </c>
      <c r="AL60" s="10" t="s">
        <v>158</v>
      </c>
      <c r="AM60" s="10" t="s">
        <v>149</v>
      </c>
      <c r="AN60" s="10" t="s">
        <v>158</v>
      </c>
      <c r="AO60" s="10" t="s">
        <v>149</v>
      </c>
      <c r="AP60" s="10" t="s">
        <v>157</v>
      </c>
      <c r="AQ60" s="10" t="s">
        <v>158</v>
      </c>
      <c r="AR60" s="10" t="s">
        <v>157</v>
      </c>
      <c r="AS60" s="10"/>
      <c r="AT60" s="10" t="s">
        <v>160</v>
      </c>
      <c r="AU60" s="57" t="s">
        <v>157</v>
      </c>
      <c r="AV60" s="57" t="s">
        <v>158</v>
      </c>
      <c r="AW60" s="57" t="s">
        <v>161</v>
      </c>
      <c r="AX60" s="57" t="s">
        <v>162</v>
      </c>
      <c r="AY60" s="57" t="s">
        <v>157</v>
      </c>
      <c r="AZ60" s="57" t="s">
        <v>162</v>
      </c>
      <c r="BA60" s="57">
        <v>12111686</v>
      </c>
      <c r="BB60" s="57" t="s">
        <v>251</v>
      </c>
      <c r="BC60" s="57">
        <v>2548802</v>
      </c>
      <c r="BD60" s="57">
        <v>4</v>
      </c>
      <c r="BE60" s="57">
        <v>3</v>
      </c>
      <c r="BF60" s="57">
        <v>1</v>
      </c>
      <c r="BG60" s="105">
        <f t="shared" si="0"/>
        <v>0.25</v>
      </c>
      <c r="BH60" s="57">
        <v>523</v>
      </c>
      <c r="BI60" s="57" t="s">
        <v>487</v>
      </c>
      <c r="BJ60" s="155"/>
      <c r="BK60" s="57" t="s">
        <v>488</v>
      </c>
      <c r="BL60" s="10"/>
      <c r="BM60" s="10" t="s">
        <v>157</v>
      </c>
      <c r="BN60" s="10"/>
      <c r="BO60" s="10" t="s">
        <v>157</v>
      </c>
      <c r="BP60" s="10" t="s">
        <v>157</v>
      </c>
      <c r="BQ60" s="10" t="s">
        <v>157</v>
      </c>
      <c r="BR60" s="10" t="s">
        <v>158</v>
      </c>
      <c r="BS60" s="10"/>
      <c r="BT60" s="10" t="s">
        <v>172</v>
      </c>
      <c r="BU60" s="57" t="s">
        <v>209</v>
      </c>
      <c r="BV60" s="56" t="s">
        <v>563</v>
      </c>
      <c r="BW60" s="57" t="s">
        <v>761</v>
      </c>
      <c r="BX60" s="57" t="s">
        <v>238</v>
      </c>
      <c r="BY60" s="141">
        <v>2549113</v>
      </c>
      <c r="BZ60" s="10">
        <v>66</v>
      </c>
      <c r="CA60" s="10">
        <v>3</v>
      </c>
      <c r="CB60" s="10">
        <v>63</v>
      </c>
      <c r="CC60" s="107">
        <f t="shared" si="3"/>
        <v>0.95454545454545459</v>
      </c>
      <c r="CD60" s="171">
        <v>233.28</v>
      </c>
      <c r="CE60" s="110" t="s">
        <v>1804</v>
      </c>
      <c r="CF60" s="10" t="s">
        <v>1807</v>
      </c>
      <c r="CG60" s="151"/>
      <c r="CH60" s="62"/>
      <c r="CI60" s="57" t="s">
        <v>157</v>
      </c>
      <c r="CJ60" s="57" t="s">
        <v>157</v>
      </c>
      <c r="CK60" s="57" t="s">
        <v>157</v>
      </c>
      <c r="CL60" s="57" t="s">
        <v>157</v>
      </c>
      <c r="CM60" s="57" t="s">
        <v>157</v>
      </c>
      <c r="CN60" s="57" t="s">
        <v>157</v>
      </c>
      <c r="CO60" s="57" t="s">
        <v>157</v>
      </c>
      <c r="CP60" s="46"/>
      <c r="CQ60" s="10">
        <v>0</v>
      </c>
      <c r="CR60" s="10">
        <v>0</v>
      </c>
      <c r="CS60" s="10">
        <v>0</v>
      </c>
      <c r="CT60" s="10">
        <v>0</v>
      </c>
      <c r="CU60" s="10">
        <v>0</v>
      </c>
      <c r="CV60" s="10">
        <v>0</v>
      </c>
      <c r="CW60" s="10">
        <v>0</v>
      </c>
      <c r="CX60" s="10">
        <v>0</v>
      </c>
      <c r="CY60" s="10">
        <v>0</v>
      </c>
      <c r="CZ60" s="10">
        <v>0</v>
      </c>
      <c r="DA60" s="10">
        <v>0</v>
      </c>
      <c r="DB60" s="10"/>
      <c r="DC60" s="10" t="s">
        <v>158</v>
      </c>
      <c r="DD60" s="10"/>
      <c r="DE60" s="91" t="s">
        <v>161</v>
      </c>
      <c r="DF60" s="56" t="s">
        <v>762</v>
      </c>
      <c r="DG60" s="177" t="s">
        <v>161</v>
      </c>
      <c r="DH60" s="10" t="s">
        <v>151</v>
      </c>
      <c r="DI60" s="10" t="s">
        <v>157</v>
      </c>
      <c r="DJ60" s="10" t="s">
        <v>763</v>
      </c>
      <c r="DK60" s="80" t="s">
        <v>149</v>
      </c>
      <c r="DL60" s="80" t="s">
        <v>149</v>
      </c>
      <c r="DM60" s="80" t="s">
        <v>149</v>
      </c>
      <c r="DN60" s="80" t="s">
        <v>180</v>
      </c>
      <c r="DO60" s="80" t="s">
        <v>158</v>
      </c>
      <c r="DP60" s="80" t="s">
        <v>158</v>
      </c>
      <c r="DQ60" s="80" t="s">
        <v>158</v>
      </c>
      <c r="DR60" s="80" t="s">
        <v>158</v>
      </c>
      <c r="DS60" s="80" t="s">
        <v>158</v>
      </c>
      <c r="DT60" s="80" t="s">
        <v>157</v>
      </c>
      <c r="DU60" s="82" t="s">
        <v>180</v>
      </c>
      <c r="DV60" s="76" t="s">
        <v>161</v>
      </c>
      <c r="DW60" s="76" t="s">
        <v>302</v>
      </c>
      <c r="DX60" s="113" t="s">
        <v>161</v>
      </c>
      <c r="DY60" s="10"/>
      <c r="DZ60" s="76" t="s">
        <v>158</v>
      </c>
      <c r="EA60" s="80" t="s">
        <v>157</v>
      </c>
      <c r="EB60" s="80" t="s">
        <v>180</v>
      </c>
      <c r="EC60" s="174">
        <v>12192268</v>
      </c>
      <c r="ED60" s="79" t="s">
        <v>241</v>
      </c>
      <c r="EE60" s="80" t="s">
        <v>289</v>
      </c>
      <c r="EF60" s="80" t="s">
        <v>184</v>
      </c>
      <c r="EG60" s="80">
        <v>1</v>
      </c>
      <c r="EH60" s="80">
        <v>0</v>
      </c>
      <c r="EI60" s="80">
        <v>0</v>
      </c>
      <c r="EJ60" s="80" t="s">
        <v>157</v>
      </c>
      <c r="EK60" s="80" t="s">
        <v>157</v>
      </c>
      <c r="EL60" s="80" t="s">
        <v>157</v>
      </c>
      <c r="EM60" s="80" t="s">
        <v>158</v>
      </c>
      <c r="EN60" s="80" t="s">
        <v>149</v>
      </c>
      <c r="EO60" s="80" t="s">
        <v>180</v>
      </c>
      <c r="EP60" s="80" t="s">
        <v>180</v>
      </c>
      <c r="EQ60" s="80" t="s">
        <v>157</v>
      </c>
      <c r="ER60" s="80" t="s">
        <v>158</v>
      </c>
      <c r="ES60" s="80" t="s">
        <v>157</v>
      </c>
      <c r="ET60" s="80" t="s">
        <v>157</v>
      </c>
      <c r="EU60" s="80" t="s">
        <v>157</v>
      </c>
      <c r="EV60" s="82" t="s">
        <v>157</v>
      </c>
      <c r="EW60" s="94" t="s">
        <v>161</v>
      </c>
      <c r="EX60" s="94" t="s">
        <v>161</v>
      </c>
      <c r="EY60" s="94" t="s">
        <v>161</v>
      </c>
      <c r="EZ60" s="38"/>
      <c r="FA60" s="140" t="e">
        <f t="shared" si="5"/>
        <v>#DIV/0!</v>
      </c>
      <c r="FB60" s="136" t="s">
        <v>1800</v>
      </c>
    </row>
    <row r="61" spans="1:158" ht="112.5" x14ac:dyDescent="0.35">
      <c r="A61" s="117"/>
      <c r="B61" s="44">
        <v>46</v>
      </c>
      <c r="C61" s="10" t="s">
        <v>138</v>
      </c>
      <c r="D61" s="10" t="s">
        <v>764</v>
      </c>
      <c r="E61" s="10" t="s">
        <v>222</v>
      </c>
      <c r="F61" s="10" t="s">
        <v>141</v>
      </c>
      <c r="G61" s="10" t="s">
        <v>142</v>
      </c>
      <c r="H61" s="10" t="s">
        <v>143</v>
      </c>
      <c r="I61" s="10" t="s">
        <v>765</v>
      </c>
      <c r="J61" s="42" t="s">
        <v>766</v>
      </c>
      <c r="K61" s="42" t="s">
        <v>767</v>
      </c>
      <c r="L61" s="29" t="s">
        <v>147</v>
      </c>
      <c r="M61" s="10">
        <v>101701.69</v>
      </c>
      <c r="N61" s="10">
        <v>103020.63</v>
      </c>
      <c r="O61" s="10" t="s">
        <v>148</v>
      </c>
      <c r="P61" s="10" t="s">
        <v>149</v>
      </c>
      <c r="Q61" s="19" t="s">
        <v>519</v>
      </c>
      <c r="R61" s="10" t="s">
        <v>425</v>
      </c>
      <c r="S61" s="10">
        <v>0</v>
      </c>
      <c r="T61" s="10">
        <v>0</v>
      </c>
      <c r="U61" s="10">
        <v>2</v>
      </c>
      <c r="V61" s="10">
        <v>0</v>
      </c>
      <c r="W61" s="10">
        <v>0</v>
      </c>
      <c r="X61" s="10">
        <v>2</v>
      </c>
      <c r="Y61" s="10" t="s">
        <v>1796</v>
      </c>
      <c r="Z61" s="10">
        <v>1</v>
      </c>
      <c r="AA61" s="10" t="s">
        <v>151</v>
      </c>
      <c r="AB61" s="10" t="s">
        <v>151</v>
      </c>
      <c r="AC61" s="10" t="s">
        <v>768</v>
      </c>
      <c r="AD61" s="42" t="s">
        <v>767</v>
      </c>
      <c r="AE61" s="10" t="s">
        <v>765</v>
      </c>
      <c r="AF61" s="10" t="s">
        <v>769</v>
      </c>
      <c r="AG61" s="59" t="s">
        <v>344</v>
      </c>
      <c r="AH61" s="10" t="s">
        <v>770</v>
      </c>
      <c r="AI61" s="10" t="s">
        <v>771</v>
      </c>
      <c r="AJ61" s="10" t="s">
        <v>157</v>
      </c>
      <c r="AK61" s="10" t="s">
        <v>149</v>
      </c>
      <c r="AL61" s="10" t="s">
        <v>158</v>
      </c>
      <c r="AM61" s="10" t="s">
        <v>158</v>
      </c>
      <c r="AN61" s="10" t="s">
        <v>158</v>
      </c>
      <c r="AO61" s="10" t="s">
        <v>149</v>
      </c>
      <c r="AP61" s="10" t="s">
        <v>157</v>
      </c>
      <c r="AQ61" s="10" t="s">
        <v>158</v>
      </c>
      <c r="AR61" s="10" t="s">
        <v>157</v>
      </c>
      <c r="AS61" s="10"/>
      <c r="AT61" s="10" t="s">
        <v>160</v>
      </c>
      <c r="AU61" s="57" t="s">
        <v>157</v>
      </c>
      <c r="AV61" s="57" t="s">
        <v>158</v>
      </c>
      <c r="AW61" s="57" t="s">
        <v>161</v>
      </c>
      <c r="AX61" s="57" t="s">
        <v>162</v>
      </c>
      <c r="AY61" s="57" t="s">
        <v>157</v>
      </c>
      <c r="AZ61" s="57" t="s">
        <v>162</v>
      </c>
      <c r="BA61" s="57">
        <v>12445023</v>
      </c>
      <c r="BB61" s="57" t="s">
        <v>251</v>
      </c>
      <c r="BC61" s="57">
        <v>3231001</v>
      </c>
      <c r="BD61" s="57" t="s">
        <v>161</v>
      </c>
      <c r="BE61" s="57" t="s">
        <v>161</v>
      </c>
      <c r="BF61" s="57" t="s">
        <v>161</v>
      </c>
      <c r="BG61" s="105" t="e">
        <f t="shared" si="0"/>
        <v>#VALUE!</v>
      </c>
      <c r="BH61" s="57">
        <v>28</v>
      </c>
      <c r="BI61" s="57" t="s">
        <v>487</v>
      </c>
      <c r="BJ61" s="155"/>
      <c r="BK61" s="57" t="s">
        <v>488</v>
      </c>
      <c r="BL61" s="10"/>
      <c r="BM61" s="10" t="s">
        <v>157</v>
      </c>
      <c r="BN61" s="10"/>
      <c r="BO61" s="10" t="s">
        <v>157</v>
      </c>
      <c r="BP61" s="10" t="s">
        <v>157</v>
      </c>
      <c r="BQ61" s="10" t="s">
        <v>157</v>
      </c>
      <c r="BR61" s="10" t="s">
        <v>158</v>
      </c>
      <c r="BS61" s="10"/>
      <c r="BT61" s="10" t="s">
        <v>172</v>
      </c>
      <c r="BU61" s="57" t="s">
        <v>209</v>
      </c>
      <c r="BV61" s="56" t="s">
        <v>563</v>
      </c>
      <c r="BW61" s="57" t="s">
        <v>772</v>
      </c>
      <c r="BX61" s="57" t="s">
        <v>238</v>
      </c>
      <c r="BY61" s="141">
        <v>2548110</v>
      </c>
      <c r="BZ61" s="62" t="s">
        <v>373</v>
      </c>
      <c r="CA61" s="62" t="s">
        <v>373</v>
      </c>
      <c r="CB61" s="62" t="s">
        <v>373</v>
      </c>
      <c r="CC61" s="107" t="e">
        <f t="shared" si="3"/>
        <v>#VALUE!</v>
      </c>
      <c r="CD61" s="171" t="s">
        <v>161</v>
      </c>
      <c r="CE61" s="110" t="s">
        <v>1804</v>
      </c>
      <c r="CF61" s="10" t="s">
        <v>1807</v>
      </c>
      <c r="CG61" s="151"/>
      <c r="CH61" s="62"/>
      <c r="CI61" s="57" t="s">
        <v>157</v>
      </c>
      <c r="CJ61" s="57" t="s">
        <v>157</v>
      </c>
      <c r="CK61" s="57" t="s">
        <v>157</v>
      </c>
      <c r="CL61" s="57" t="s">
        <v>157</v>
      </c>
      <c r="CM61" s="57" t="s">
        <v>157</v>
      </c>
      <c r="CN61" s="57" t="s">
        <v>157</v>
      </c>
      <c r="CO61" s="57" t="s">
        <v>157</v>
      </c>
      <c r="CP61" s="46"/>
      <c r="CQ61" s="10">
        <v>0</v>
      </c>
      <c r="CR61" s="10">
        <v>0</v>
      </c>
      <c r="CS61" s="10">
        <v>0</v>
      </c>
      <c r="CT61" s="10">
        <v>0</v>
      </c>
      <c r="CU61" s="10">
        <v>0</v>
      </c>
      <c r="CV61" s="10">
        <v>0</v>
      </c>
      <c r="CW61" s="10">
        <v>0</v>
      </c>
      <c r="CX61" s="10">
        <v>0</v>
      </c>
      <c r="CY61" s="10">
        <v>0</v>
      </c>
      <c r="CZ61" s="10">
        <v>0</v>
      </c>
      <c r="DA61" s="10">
        <v>0</v>
      </c>
      <c r="DB61" s="10"/>
      <c r="DC61" s="10" t="s">
        <v>158</v>
      </c>
      <c r="DD61" s="10"/>
      <c r="DE61" s="91" t="s">
        <v>161</v>
      </c>
      <c r="DF61" s="56" t="s">
        <v>639</v>
      </c>
      <c r="DG61" s="177" t="s">
        <v>161</v>
      </c>
      <c r="DH61" s="10" t="s">
        <v>151</v>
      </c>
      <c r="DI61" s="10" t="s">
        <v>157</v>
      </c>
      <c r="DJ61" s="10" t="s">
        <v>773</v>
      </c>
      <c r="DK61" s="80" t="s">
        <v>149</v>
      </c>
      <c r="DL61" s="80" t="s">
        <v>149</v>
      </c>
      <c r="DM61" s="80" t="s">
        <v>149</v>
      </c>
      <c r="DN61" s="80" t="s">
        <v>180</v>
      </c>
      <c r="DO61" s="80" t="s">
        <v>158</v>
      </c>
      <c r="DP61" s="80" t="s">
        <v>158</v>
      </c>
      <c r="DQ61" s="80" t="s">
        <v>158</v>
      </c>
      <c r="DR61" s="80" t="s">
        <v>158</v>
      </c>
      <c r="DS61" s="80" t="s">
        <v>158</v>
      </c>
      <c r="DT61" s="80" t="s">
        <v>157</v>
      </c>
      <c r="DU61" s="82" t="s">
        <v>180</v>
      </c>
      <c r="DV61" s="76" t="s">
        <v>161</v>
      </c>
      <c r="DW61" s="76" t="s">
        <v>302</v>
      </c>
      <c r="DX61" s="113" t="s">
        <v>161</v>
      </c>
      <c r="DY61" s="10"/>
      <c r="DZ61" s="76" t="s">
        <v>158</v>
      </c>
      <c r="EA61" s="80" t="s">
        <v>157</v>
      </c>
      <c r="EB61" s="80" t="s">
        <v>180</v>
      </c>
      <c r="EC61" s="78">
        <v>12445023</v>
      </c>
      <c r="ED61" s="80" t="s">
        <v>241</v>
      </c>
      <c r="EE61" s="80" t="s">
        <v>289</v>
      </c>
      <c r="EF61" s="80" t="s">
        <v>184</v>
      </c>
      <c r="EG61" s="80">
        <v>1</v>
      </c>
      <c r="EH61" s="80">
        <v>0</v>
      </c>
      <c r="EI61" s="80">
        <v>0</v>
      </c>
      <c r="EJ61" s="80" t="s">
        <v>157</v>
      </c>
      <c r="EK61" s="80" t="s">
        <v>157</v>
      </c>
      <c r="EL61" s="80" t="s">
        <v>157</v>
      </c>
      <c r="EM61" s="80" t="s">
        <v>158</v>
      </c>
      <c r="EN61" s="80" t="s">
        <v>149</v>
      </c>
      <c r="EO61" s="80" t="s">
        <v>180</v>
      </c>
      <c r="EP61" s="80" t="s">
        <v>180</v>
      </c>
      <c r="EQ61" s="80" t="s">
        <v>157</v>
      </c>
      <c r="ER61" s="80" t="s">
        <v>158</v>
      </c>
      <c r="ES61" s="80" t="s">
        <v>157</v>
      </c>
      <c r="ET61" s="80" t="s">
        <v>157</v>
      </c>
      <c r="EU61" s="80" t="s">
        <v>157</v>
      </c>
      <c r="EV61" s="82" t="s">
        <v>157</v>
      </c>
      <c r="EW61" s="94" t="s">
        <v>161</v>
      </c>
      <c r="EX61" s="94" t="s">
        <v>161</v>
      </c>
      <c r="EY61" s="94" t="s">
        <v>161</v>
      </c>
      <c r="EZ61" s="38"/>
      <c r="FA61" s="140" t="e">
        <f t="shared" si="5"/>
        <v>#DIV/0!</v>
      </c>
      <c r="FB61" s="136" t="s">
        <v>1800</v>
      </c>
    </row>
    <row r="62" spans="1:158" ht="112.5" x14ac:dyDescent="0.35">
      <c r="A62" s="117"/>
      <c r="B62" s="44">
        <v>47</v>
      </c>
      <c r="C62" s="10" t="s">
        <v>138</v>
      </c>
      <c r="D62" s="10" t="s">
        <v>774</v>
      </c>
      <c r="E62" s="10" t="s">
        <v>222</v>
      </c>
      <c r="F62" s="10" t="s">
        <v>141</v>
      </c>
      <c r="G62" s="10" t="s">
        <v>142</v>
      </c>
      <c r="H62" s="10" t="s">
        <v>143</v>
      </c>
      <c r="I62" s="10" t="s">
        <v>765</v>
      </c>
      <c r="J62" s="42" t="s">
        <v>775</v>
      </c>
      <c r="K62" s="42" t="s">
        <v>776</v>
      </c>
      <c r="L62" s="29" t="s">
        <v>147</v>
      </c>
      <c r="M62" s="10">
        <v>101856.38</v>
      </c>
      <c r="N62" s="10">
        <v>103314.08</v>
      </c>
      <c r="O62" s="10" t="s">
        <v>148</v>
      </c>
      <c r="P62" s="10" t="s">
        <v>149</v>
      </c>
      <c r="Q62" s="19" t="s">
        <v>519</v>
      </c>
      <c r="R62" s="10" t="s">
        <v>425</v>
      </c>
      <c r="S62" s="10">
        <v>0</v>
      </c>
      <c r="T62" s="10">
        <v>0</v>
      </c>
      <c r="U62" s="10">
        <v>2</v>
      </c>
      <c r="V62" s="10">
        <v>0</v>
      </c>
      <c r="W62" s="10">
        <v>0</v>
      </c>
      <c r="X62" s="10">
        <v>2</v>
      </c>
      <c r="Y62" s="10" t="s">
        <v>1796</v>
      </c>
      <c r="Z62" s="10">
        <v>1</v>
      </c>
      <c r="AA62" s="10" t="s">
        <v>151</v>
      </c>
      <c r="AB62" s="10" t="s">
        <v>151</v>
      </c>
      <c r="AC62" s="10" t="s">
        <v>777</v>
      </c>
      <c r="AD62" s="42" t="s">
        <v>776</v>
      </c>
      <c r="AE62" s="10" t="s">
        <v>765</v>
      </c>
      <c r="AF62" s="10" t="s">
        <v>778</v>
      </c>
      <c r="AG62" s="59" t="s">
        <v>779</v>
      </c>
      <c r="AH62" s="10" t="s">
        <v>780</v>
      </c>
      <c r="AI62" s="10" t="s">
        <v>527</v>
      </c>
      <c r="AJ62" s="10" t="s">
        <v>157</v>
      </c>
      <c r="AK62" s="10" t="s">
        <v>149</v>
      </c>
      <c r="AL62" s="10" t="s">
        <v>158</v>
      </c>
      <c r="AM62" s="10" t="s">
        <v>158</v>
      </c>
      <c r="AN62" s="10" t="s">
        <v>158</v>
      </c>
      <c r="AO62" s="10" t="s">
        <v>149</v>
      </c>
      <c r="AP62" s="10" t="s">
        <v>157</v>
      </c>
      <c r="AQ62" s="10" t="s">
        <v>158</v>
      </c>
      <c r="AR62" s="10" t="s">
        <v>157</v>
      </c>
      <c r="AS62" s="10"/>
      <c r="AT62" s="10" t="s">
        <v>160</v>
      </c>
      <c r="AU62" s="57" t="s">
        <v>157</v>
      </c>
      <c r="AV62" s="57" t="s">
        <v>158</v>
      </c>
      <c r="AW62" s="57" t="s">
        <v>161</v>
      </c>
      <c r="AX62" s="57" t="s">
        <v>162</v>
      </c>
      <c r="AY62" s="57" t="s">
        <v>157</v>
      </c>
      <c r="AZ62" s="57" t="s">
        <v>162</v>
      </c>
      <c r="BA62" s="57">
        <v>12445020</v>
      </c>
      <c r="BB62" s="57" t="s">
        <v>251</v>
      </c>
      <c r="BC62" s="57">
        <v>3231001</v>
      </c>
      <c r="BD62" s="57" t="s">
        <v>161</v>
      </c>
      <c r="BE62" s="57" t="s">
        <v>161</v>
      </c>
      <c r="BF62" s="57" t="s">
        <v>161</v>
      </c>
      <c r="BG62" s="105" t="e">
        <f t="shared" si="0"/>
        <v>#VALUE!</v>
      </c>
      <c r="BH62" s="57">
        <v>4</v>
      </c>
      <c r="BI62" s="57" t="s">
        <v>487</v>
      </c>
      <c r="BJ62" s="155"/>
      <c r="BK62" s="57" t="s">
        <v>488</v>
      </c>
      <c r="BL62" s="10"/>
      <c r="BM62" s="10" t="s">
        <v>157</v>
      </c>
      <c r="BN62" s="10"/>
      <c r="BO62" s="10" t="s">
        <v>157</v>
      </c>
      <c r="BP62" s="10" t="s">
        <v>157</v>
      </c>
      <c r="BQ62" s="10" t="s">
        <v>157</v>
      </c>
      <c r="BR62" s="10" t="s">
        <v>158</v>
      </c>
      <c r="BS62" s="10"/>
      <c r="BT62" s="10" t="s">
        <v>172</v>
      </c>
      <c r="BU62" s="57" t="s">
        <v>173</v>
      </c>
      <c r="BV62" s="57" t="s">
        <v>174</v>
      </c>
      <c r="BW62" s="57">
        <v>157</v>
      </c>
      <c r="BX62" s="57" t="s">
        <v>238</v>
      </c>
      <c r="BY62" s="10">
        <v>2548312</v>
      </c>
      <c r="BZ62" s="62" t="s">
        <v>373</v>
      </c>
      <c r="CA62" s="62" t="s">
        <v>373</v>
      </c>
      <c r="CB62" s="62" t="s">
        <v>373</v>
      </c>
      <c r="CC62" s="107" t="e">
        <f t="shared" si="3"/>
        <v>#VALUE!</v>
      </c>
      <c r="CD62" s="171">
        <v>2242.134</v>
      </c>
      <c r="CE62" s="110" t="s">
        <v>1804</v>
      </c>
      <c r="CF62" s="10" t="s">
        <v>1807</v>
      </c>
      <c r="CG62" s="151"/>
      <c r="CH62" s="62"/>
      <c r="CI62" s="57" t="s">
        <v>157</v>
      </c>
      <c r="CJ62" s="57" t="s">
        <v>157</v>
      </c>
      <c r="CK62" s="57" t="s">
        <v>157</v>
      </c>
      <c r="CL62" s="57" t="s">
        <v>157</v>
      </c>
      <c r="CM62" s="57" t="s">
        <v>157</v>
      </c>
      <c r="CN62" s="57" t="s">
        <v>157</v>
      </c>
      <c r="CO62" s="57" t="s">
        <v>157</v>
      </c>
      <c r="CP62" s="46"/>
      <c r="CQ62" s="10">
        <v>0</v>
      </c>
      <c r="CR62" s="10">
        <v>0</v>
      </c>
      <c r="CS62" s="10">
        <v>0</v>
      </c>
      <c r="CT62" s="10">
        <v>0</v>
      </c>
      <c r="CU62" s="10">
        <v>0</v>
      </c>
      <c r="CV62" s="10">
        <v>0</v>
      </c>
      <c r="CW62" s="10">
        <v>0</v>
      </c>
      <c r="CX62" s="10">
        <v>0</v>
      </c>
      <c r="CY62" s="10">
        <v>0</v>
      </c>
      <c r="CZ62" s="10">
        <v>0</v>
      </c>
      <c r="DA62" s="10">
        <v>0</v>
      </c>
      <c r="DB62" s="10"/>
      <c r="DC62" s="10" t="s">
        <v>158</v>
      </c>
      <c r="DD62" s="10"/>
      <c r="DE62" s="91" t="s">
        <v>161</v>
      </c>
      <c r="DF62" s="56" t="s">
        <v>781</v>
      </c>
      <c r="DG62" s="177" t="s">
        <v>161</v>
      </c>
      <c r="DH62" s="10" t="s">
        <v>151</v>
      </c>
      <c r="DI62" s="10" t="s">
        <v>157</v>
      </c>
      <c r="DJ62" s="10" t="s">
        <v>782</v>
      </c>
      <c r="DK62" s="80" t="s">
        <v>158</v>
      </c>
      <c r="DL62" s="80" t="s">
        <v>149</v>
      </c>
      <c r="DM62" s="80" t="s">
        <v>149</v>
      </c>
      <c r="DN62" s="80" t="s">
        <v>180</v>
      </c>
      <c r="DO62" s="80" t="s">
        <v>158</v>
      </c>
      <c r="DP62" s="80" t="s">
        <v>158</v>
      </c>
      <c r="DQ62" s="80" t="s">
        <v>158</v>
      </c>
      <c r="DR62" s="80" t="s">
        <v>158</v>
      </c>
      <c r="DS62" s="80" t="s">
        <v>158</v>
      </c>
      <c r="DT62" s="80" t="s">
        <v>157</v>
      </c>
      <c r="DU62" s="82" t="s">
        <v>180</v>
      </c>
      <c r="DV62" s="76" t="s">
        <v>161</v>
      </c>
      <c r="DW62" s="76" t="s">
        <v>302</v>
      </c>
      <c r="DX62" s="113" t="s">
        <v>161</v>
      </c>
      <c r="DY62" s="10"/>
      <c r="DZ62" s="76" t="s">
        <v>158</v>
      </c>
      <c r="EA62" s="80" t="s">
        <v>157</v>
      </c>
      <c r="EB62" s="80" t="s">
        <v>180</v>
      </c>
      <c r="EC62" s="81">
        <v>12445020</v>
      </c>
      <c r="ED62" s="80" t="s">
        <v>241</v>
      </c>
      <c r="EE62" s="80" t="s">
        <v>289</v>
      </c>
      <c r="EF62" s="80" t="s">
        <v>184</v>
      </c>
      <c r="EG62" s="80">
        <v>1</v>
      </c>
      <c r="EH62" s="80">
        <v>0</v>
      </c>
      <c r="EI62" s="80">
        <v>0</v>
      </c>
      <c r="EJ62" s="80" t="s">
        <v>157</v>
      </c>
      <c r="EK62" s="80" t="s">
        <v>157</v>
      </c>
      <c r="EL62" s="80" t="s">
        <v>157</v>
      </c>
      <c r="EM62" s="80" t="s">
        <v>158</v>
      </c>
      <c r="EN62" s="80" t="s">
        <v>149</v>
      </c>
      <c r="EO62" s="80" t="s">
        <v>180</v>
      </c>
      <c r="EP62" s="80" t="s">
        <v>180</v>
      </c>
      <c r="EQ62" s="80" t="s">
        <v>157</v>
      </c>
      <c r="ER62" s="80" t="s">
        <v>158</v>
      </c>
      <c r="ES62" s="80" t="s">
        <v>157</v>
      </c>
      <c r="ET62" s="80" t="s">
        <v>157</v>
      </c>
      <c r="EU62" s="80" t="s">
        <v>157</v>
      </c>
      <c r="EV62" s="82" t="s">
        <v>157</v>
      </c>
      <c r="EW62" s="94" t="s">
        <v>161</v>
      </c>
      <c r="EX62" s="94" t="s">
        <v>161</v>
      </c>
      <c r="EY62" s="94" t="s">
        <v>161</v>
      </c>
      <c r="EZ62" s="38"/>
      <c r="FA62" s="140" t="e">
        <f t="shared" si="5"/>
        <v>#DIV/0!</v>
      </c>
      <c r="FB62" s="136" t="s">
        <v>1800</v>
      </c>
    </row>
    <row r="63" spans="1:158" ht="112.5" x14ac:dyDescent="0.35">
      <c r="A63" s="117"/>
      <c r="B63" s="44">
        <v>48</v>
      </c>
      <c r="C63" s="10" t="s">
        <v>138</v>
      </c>
      <c r="D63" s="10" t="s">
        <v>783</v>
      </c>
      <c r="E63" s="10" t="s">
        <v>222</v>
      </c>
      <c r="F63" s="10" t="s">
        <v>141</v>
      </c>
      <c r="G63" s="10" t="s">
        <v>142</v>
      </c>
      <c r="H63" s="10" t="s">
        <v>143</v>
      </c>
      <c r="I63" s="10" t="s">
        <v>765</v>
      </c>
      <c r="J63" s="42" t="s">
        <v>775</v>
      </c>
      <c r="K63" s="42" t="s">
        <v>784</v>
      </c>
      <c r="L63" s="29" t="s">
        <v>147</v>
      </c>
      <c r="M63" s="10">
        <v>102097.87</v>
      </c>
      <c r="N63" s="10">
        <v>103526.26</v>
      </c>
      <c r="O63" s="10" t="s">
        <v>148</v>
      </c>
      <c r="P63" s="10" t="s">
        <v>149</v>
      </c>
      <c r="Q63" s="19" t="s">
        <v>519</v>
      </c>
      <c r="R63" s="10" t="s">
        <v>425</v>
      </c>
      <c r="S63" s="10">
        <v>0</v>
      </c>
      <c r="T63" s="10">
        <v>0</v>
      </c>
      <c r="U63" s="10">
        <v>2</v>
      </c>
      <c r="V63" s="10">
        <v>0</v>
      </c>
      <c r="W63" s="10">
        <v>0</v>
      </c>
      <c r="X63" s="10">
        <v>2</v>
      </c>
      <c r="Y63" s="10" t="s">
        <v>1796</v>
      </c>
      <c r="Z63" s="10">
        <v>1</v>
      </c>
      <c r="AA63" s="10" t="s">
        <v>151</v>
      </c>
      <c r="AB63" s="10" t="s">
        <v>151</v>
      </c>
      <c r="AC63" s="10" t="s">
        <v>785</v>
      </c>
      <c r="AD63" s="42" t="s">
        <v>786</v>
      </c>
      <c r="AE63" s="10" t="s">
        <v>765</v>
      </c>
      <c r="AF63" s="10" t="s">
        <v>778</v>
      </c>
      <c r="AG63" s="59" t="s">
        <v>779</v>
      </c>
      <c r="AH63" s="10" t="s">
        <v>787</v>
      </c>
      <c r="AI63" s="10" t="s">
        <v>731</v>
      </c>
      <c r="AJ63" s="10" t="s">
        <v>157</v>
      </c>
      <c r="AK63" s="10" t="s">
        <v>149</v>
      </c>
      <c r="AL63" s="10" t="s">
        <v>158</v>
      </c>
      <c r="AM63" s="10" t="s">
        <v>158</v>
      </c>
      <c r="AN63" s="10" t="s">
        <v>158</v>
      </c>
      <c r="AO63" s="10" t="s">
        <v>149</v>
      </c>
      <c r="AP63" s="10" t="s">
        <v>157</v>
      </c>
      <c r="AQ63" s="10" t="s">
        <v>158</v>
      </c>
      <c r="AR63" s="10" t="s">
        <v>157</v>
      </c>
      <c r="AS63" s="10"/>
      <c r="AT63" s="10" t="s">
        <v>160</v>
      </c>
      <c r="AU63" s="57" t="s">
        <v>157</v>
      </c>
      <c r="AV63" s="57" t="s">
        <v>158</v>
      </c>
      <c r="AW63" s="57" t="s">
        <v>161</v>
      </c>
      <c r="AX63" s="57" t="s">
        <v>162</v>
      </c>
      <c r="AY63" s="57" t="s">
        <v>157</v>
      </c>
      <c r="AZ63" s="57" t="s">
        <v>162</v>
      </c>
      <c r="BA63" s="57">
        <v>12445021</v>
      </c>
      <c r="BB63" s="57" t="s">
        <v>251</v>
      </c>
      <c r="BC63" s="57">
        <v>3231001</v>
      </c>
      <c r="BD63" s="57" t="s">
        <v>161</v>
      </c>
      <c r="BE63" s="57" t="s">
        <v>161</v>
      </c>
      <c r="BF63" s="57" t="s">
        <v>161</v>
      </c>
      <c r="BG63" s="105" t="e">
        <f t="shared" si="0"/>
        <v>#VALUE!</v>
      </c>
      <c r="BH63" s="57">
        <v>2</v>
      </c>
      <c r="BI63" s="57" t="s">
        <v>487</v>
      </c>
      <c r="BJ63" s="155"/>
      <c r="BK63" s="57" t="s">
        <v>488</v>
      </c>
      <c r="BL63" s="10"/>
      <c r="BM63" s="10" t="s">
        <v>157</v>
      </c>
      <c r="BN63" s="10"/>
      <c r="BO63" s="10" t="s">
        <v>157</v>
      </c>
      <c r="BP63" s="10" t="s">
        <v>157</v>
      </c>
      <c r="BQ63" s="10" t="s">
        <v>157</v>
      </c>
      <c r="BR63" s="10" t="s">
        <v>158</v>
      </c>
      <c r="BS63" s="10"/>
      <c r="BT63" s="10" t="s">
        <v>172</v>
      </c>
      <c r="BU63" s="57" t="s">
        <v>173</v>
      </c>
      <c r="BV63" s="56" t="s">
        <v>563</v>
      </c>
      <c r="BW63" s="57" t="s">
        <v>788</v>
      </c>
      <c r="BX63" s="57" t="s">
        <v>238</v>
      </c>
      <c r="BY63" s="141">
        <v>2548313</v>
      </c>
      <c r="BZ63" s="62" t="s">
        <v>373</v>
      </c>
      <c r="CA63" s="62" t="s">
        <v>373</v>
      </c>
      <c r="CB63" s="62" t="s">
        <v>373</v>
      </c>
      <c r="CC63" s="107" t="e">
        <f t="shared" si="3"/>
        <v>#VALUE!</v>
      </c>
      <c r="CD63" s="171">
        <v>258.91199999999998</v>
      </c>
      <c r="CE63" s="110" t="s">
        <v>1804</v>
      </c>
      <c r="CF63" s="10" t="s">
        <v>1807</v>
      </c>
      <c r="CG63" s="151"/>
      <c r="CH63" s="62"/>
      <c r="CI63" s="57" t="s">
        <v>157</v>
      </c>
      <c r="CJ63" s="57" t="s">
        <v>157</v>
      </c>
      <c r="CK63" s="57" t="s">
        <v>157</v>
      </c>
      <c r="CL63" s="57" t="s">
        <v>157</v>
      </c>
      <c r="CM63" s="57" t="s">
        <v>157</v>
      </c>
      <c r="CN63" s="57" t="s">
        <v>157</v>
      </c>
      <c r="CO63" s="57" t="s">
        <v>157</v>
      </c>
      <c r="CP63" s="46"/>
      <c r="CQ63" s="10">
        <v>0</v>
      </c>
      <c r="CR63" s="10">
        <v>0</v>
      </c>
      <c r="CS63" s="10">
        <v>0</v>
      </c>
      <c r="CT63" s="10">
        <v>0</v>
      </c>
      <c r="CU63" s="10">
        <v>0</v>
      </c>
      <c r="CV63" s="10">
        <v>0</v>
      </c>
      <c r="CW63" s="10">
        <v>0</v>
      </c>
      <c r="CX63" s="10">
        <v>0</v>
      </c>
      <c r="CY63" s="10">
        <v>0</v>
      </c>
      <c r="CZ63" s="10">
        <v>0</v>
      </c>
      <c r="DA63" s="10">
        <v>0</v>
      </c>
      <c r="DB63" s="10"/>
      <c r="DC63" s="10" t="s">
        <v>158</v>
      </c>
      <c r="DD63" s="10"/>
      <c r="DE63" s="91" t="s">
        <v>161</v>
      </c>
      <c r="DF63" s="56" t="s">
        <v>789</v>
      </c>
      <c r="DG63" s="177" t="s">
        <v>161</v>
      </c>
      <c r="DH63" s="10" t="s">
        <v>151</v>
      </c>
      <c r="DI63" s="10" t="s">
        <v>157</v>
      </c>
      <c r="DJ63" s="10" t="s">
        <v>790</v>
      </c>
      <c r="DK63" s="80" t="s">
        <v>158</v>
      </c>
      <c r="DL63" s="80" t="s">
        <v>149</v>
      </c>
      <c r="DM63" s="80" t="s">
        <v>149</v>
      </c>
      <c r="DN63" s="80" t="s">
        <v>180</v>
      </c>
      <c r="DO63" s="80" t="s">
        <v>158</v>
      </c>
      <c r="DP63" s="80" t="s">
        <v>158</v>
      </c>
      <c r="DQ63" s="80" t="s">
        <v>158</v>
      </c>
      <c r="DR63" s="80" t="s">
        <v>158</v>
      </c>
      <c r="DS63" s="80" t="s">
        <v>158</v>
      </c>
      <c r="DT63" s="80" t="s">
        <v>157</v>
      </c>
      <c r="DU63" s="82" t="s">
        <v>180</v>
      </c>
      <c r="DV63" s="76" t="s">
        <v>161</v>
      </c>
      <c r="DW63" s="76" t="s">
        <v>302</v>
      </c>
      <c r="DX63" s="113" t="s">
        <v>161</v>
      </c>
      <c r="DY63" s="10"/>
      <c r="DZ63" s="76" t="s">
        <v>158</v>
      </c>
      <c r="EA63" s="80" t="s">
        <v>157</v>
      </c>
      <c r="EB63" s="80" t="s">
        <v>180</v>
      </c>
      <c r="EC63" s="81">
        <v>12445021</v>
      </c>
      <c r="ED63" s="80" t="s">
        <v>241</v>
      </c>
      <c r="EE63" s="80" t="s">
        <v>289</v>
      </c>
      <c r="EF63" s="80" t="s">
        <v>184</v>
      </c>
      <c r="EG63" s="80">
        <v>1</v>
      </c>
      <c r="EH63" s="80">
        <v>0</v>
      </c>
      <c r="EI63" s="80">
        <v>0</v>
      </c>
      <c r="EJ63" s="80" t="s">
        <v>157</v>
      </c>
      <c r="EK63" s="80" t="s">
        <v>157</v>
      </c>
      <c r="EL63" s="80" t="s">
        <v>157</v>
      </c>
      <c r="EM63" s="80" t="s">
        <v>158</v>
      </c>
      <c r="EN63" s="80" t="s">
        <v>149</v>
      </c>
      <c r="EO63" s="80" t="s">
        <v>180</v>
      </c>
      <c r="EP63" s="80" t="s">
        <v>180</v>
      </c>
      <c r="EQ63" s="80" t="s">
        <v>157</v>
      </c>
      <c r="ER63" s="80" t="s">
        <v>158</v>
      </c>
      <c r="ES63" s="80" t="s">
        <v>157</v>
      </c>
      <c r="ET63" s="80" t="s">
        <v>157</v>
      </c>
      <c r="EU63" s="80" t="s">
        <v>157</v>
      </c>
      <c r="EV63" s="82" t="s">
        <v>157</v>
      </c>
      <c r="EW63" s="94" t="s">
        <v>161</v>
      </c>
      <c r="EX63" s="94" t="s">
        <v>161</v>
      </c>
      <c r="EY63" s="94" t="s">
        <v>161</v>
      </c>
      <c r="EZ63" s="38"/>
      <c r="FA63" s="140" t="e">
        <f t="shared" si="5"/>
        <v>#DIV/0!</v>
      </c>
      <c r="FB63" s="136" t="s">
        <v>1800</v>
      </c>
    </row>
    <row r="64" spans="1:158" ht="112.5" x14ac:dyDescent="0.35">
      <c r="A64" s="117"/>
      <c r="B64" s="44">
        <v>49</v>
      </c>
      <c r="C64" s="10" t="s">
        <v>138</v>
      </c>
      <c r="D64" s="10" t="s">
        <v>791</v>
      </c>
      <c r="E64" s="10" t="s">
        <v>222</v>
      </c>
      <c r="F64" s="10" t="s">
        <v>141</v>
      </c>
      <c r="G64" s="10" t="s">
        <v>142</v>
      </c>
      <c r="H64" s="10" t="s">
        <v>143</v>
      </c>
      <c r="I64" s="10" t="s">
        <v>765</v>
      </c>
      <c r="J64" s="42" t="s">
        <v>775</v>
      </c>
      <c r="K64" s="42" t="s">
        <v>792</v>
      </c>
      <c r="L64" s="29" t="s">
        <v>147</v>
      </c>
      <c r="M64" s="10" t="s">
        <v>151</v>
      </c>
      <c r="N64" s="10" t="s">
        <v>151</v>
      </c>
      <c r="O64" s="10" t="s">
        <v>148</v>
      </c>
      <c r="P64" s="10" t="s">
        <v>149</v>
      </c>
      <c r="Q64" s="19" t="s">
        <v>519</v>
      </c>
      <c r="R64" s="10" t="s">
        <v>425</v>
      </c>
      <c r="S64" s="10">
        <v>0</v>
      </c>
      <c r="T64" s="10">
        <v>0</v>
      </c>
      <c r="U64" s="10">
        <v>2</v>
      </c>
      <c r="V64" s="10">
        <v>0</v>
      </c>
      <c r="W64" s="10">
        <v>0</v>
      </c>
      <c r="X64" s="10">
        <v>2</v>
      </c>
      <c r="Y64" s="10" t="s">
        <v>1796</v>
      </c>
      <c r="Z64" s="10" t="s">
        <v>151</v>
      </c>
      <c r="AA64" s="10" t="s">
        <v>151</v>
      </c>
      <c r="AB64" s="10" t="s">
        <v>151</v>
      </c>
      <c r="AC64" s="10" t="s">
        <v>151</v>
      </c>
      <c r="AD64" s="42" t="s">
        <v>793</v>
      </c>
      <c r="AE64" s="10" t="s">
        <v>765</v>
      </c>
      <c r="AF64" s="10" t="s">
        <v>778</v>
      </c>
      <c r="AG64" s="59" t="s">
        <v>779</v>
      </c>
      <c r="AH64" s="10" t="s">
        <v>794</v>
      </c>
      <c r="AI64" s="10" t="s">
        <v>795</v>
      </c>
      <c r="AJ64" s="10" t="s">
        <v>157</v>
      </c>
      <c r="AK64" s="10" t="s">
        <v>149</v>
      </c>
      <c r="AL64" s="10" t="s">
        <v>158</v>
      </c>
      <c r="AM64" s="10" t="s">
        <v>158</v>
      </c>
      <c r="AN64" s="10" t="s">
        <v>158</v>
      </c>
      <c r="AO64" s="10" t="s">
        <v>149</v>
      </c>
      <c r="AP64" s="10" t="s">
        <v>157</v>
      </c>
      <c r="AQ64" s="10" t="s">
        <v>158</v>
      </c>
      <c r="AR64" s="10" t="s">
        <v>157</v>
      </c>
      <c r="AS64" s="10"/>
      <c r="AT64" s="10" t="s">
        <v>160</v>
      </c>
      <c r="AU64" s="57" t="s">
        <v>157</v>
      </c>
      <c r="AV64" s="57" t="s">
        <v>158</v>
      </c>
      <c r="AW64" s="57" t="s">
        <v>161</v>
      </c>
      <c r="AX64" s="57" t="s">
        <v>162</v>
      </c>
      <c r="AY64" s="57" t="s">
        <v>157</v>
      </c>
      <c r="AZ64" s="57" t="s">
        <v>162</v>
      </c>
      <c r="BA64" s="57" t="s">
        <v>161</v>
      </c>
      <c r="BB64" s="57" t="s">
        <v>161</v>
      </c>
      <c r="BC64" s="57" t="s">
        <v>161</v>
      </c>
      <c r="BD64" s="57" t="s">
        <v>161</v>
      </c>
      <c r="BE64" s="57" t="s">
        <v>161</v>
      </c>
      <c r="BF64" s="57" t="s">
        <v>161</v>
      </c>
      <c r="BG64" s="105" t="e">
        <f t="shared" si="0"/>
        <v>#VALUE!</v>
      </c>
      <c r="BH64" s="57" t="s">
        <v>161</v>
      </c>
      <c r="BI64" s="57" t="s">
        <v>487</v>
      </c>
      <c r="BJ64" s="155"/>
      <c r="BK64" s="57" t="s">
        <v>488</v>
      </c>
      <c r="BL64" s="10"/>
      <c r="BM64" s="10" t="s">
        <v>157</v>
      </c>
      <c r="BN64" s="10"/>
      <c r="BO64" s="10" t="s">
        <v>157</v>
      </c>
      <c r="BP64" s="10" t="s">
        <v>157</v>
      </c>
      <c r="BQ64" s="10" t="s">
        <v>157</v>
      </c>
      <c r="BR64" s="10" t="s">
        <v>158</v>
      </c>
      <c r="BS64" s="10"/>
      <c r="BT64" s="10" t="s">
        <v>172</v>
      </c>
      <c r="BU64" s="57" t="s">
        <v>209</v>
      </c>
      <c r="BV64" s="57">
        <v>3993885</v>
      </c>
      <c r="BW64" s="57" t="s">
        <v>796</v>
      </c>
      <c r="BX64" s="57" t="s">
        <v>175</v>
      </c>
      <c r="BY64" s="141">
        <v>2548523</v>
      </c>
      <c r="BZ64" s="62" t="s">
        <v>373</v>
      </c>
      <c r="CA64" s="62" t="s">
        <v>373</v>
      </c>
      <c r="CB64" s="62" t="s">
        <v>373</v>
      </c>
      <c r="CC64" s="107" t="e">
        <f t="shared" si="3"/>
        <v>#VALUE!</v>
      </c>
      <c r="CD64" s="171">
        <v>28.558799999999998</v>
      </c>
      <c r="CE64" s="110" t="s">
        <v>1804</v>
      </c>
      <c r="CF64" s="10" t="s">
        <v>1807</v>
      </c>
      <c r="CG64" s="151"/>
      <c r="CH64" s="62"/>
      <c r="CI64" s="57" t="s">
        <v>157</v>
      </c>
      <c r="CJ64" s="57" t="s">
        <v>157</v>
      </c>
      <c r="CK64" s="57" t="s">
        <v>157</v>
      </c>
      <c r="CL64" s="57" t="s">
        <v>157</v>
      </c>
      <c r="CM64" s="57" t="s">
        <v>157</v>
      </c>
      <c r="CN64" s="57" t="s">
        <v>157</v>
      </c>
      <c r="CO64" s="57" t="s">
        <v>157</v>
      </c>
      <c r="CP64" s="46"/>
      <c r="CQ64" s="10">
        <v>0</v>
      </c>
      <c r="CR64" s="10">
        <v>0</v>
      </c>
      <c r="CS64" s="62">
        <v>0</v>
      </c>
      <c r="CT64" s="62">
        <v>0</v>
      </c>
      <c r="CU64" s="62">
        <v>0</v>
      </c>
      <c r="CV64" s="62">
        <v>0</v>
      </c>
      <c r="CW64" s="62">
        <v>0</v>
      </c>
      <c r="CX64" s="10">
        <v>0</v>
      </c>
      <c r="CY64" s="62">
        <v>0</v>
      </c>
      <c r="CZ64" s="10">
        <v>0</v>
      </c>
      <c r="DA64" s="10">
        <v>0</v>
      </c>
      <c r="DB64" s="10"/>
      <c r="DC64" s="10" t="s">
        <v>158</v>
      </c>
      <c r="DD64" s="10"/>
      <c r="DE64" s="91" t="s">
        <v>161</v>
      </c>
      <c r="DF64" s="56" t="s">
        <v>797</v>
      </c>
      <c r="DG64" s="177" t="s">
        <v>161</v>
      </c>
      <c r="DH64" s="10" t="s">
        <v>151</v>
      </c>
      <c r="DI64" s="10" t="s">
        <v>157</v>
      </c>
      <c r="DJ64" s="10" t="s">
        <v>798</v>
      </c>
      <c r="DK64" s="80" t="s">
        <v>158</v>
      </c>
      <c r="DL64" s="80" t="s">
        <v>149</v>
      </c>
      <c r="DM64" s="80" t="s">
        <v>149</v>
      </c>
      <c r="DN64" s="80" t="s">
        <v>180</v>
      </c>
      <c r="DO64" s="80" t="s">
        <v>158</v>
      </c>
      <c r="DP64" s="80" t="s">
        <v>158</v>
      </c>
      <c r="DQ64" s="80" t="s">
        <v>158</v>
      </c>
      <c r="DR64" s="80" t="s">
        <v>158</v>
      </c>
      <c r="DS64" s="80" t="s">
        <v>158</v>
      </c>
      <c r="DT64" s="80" t="s">
        <v>157</v>
      </c>
      <c r="DU64" s="82" t="s">
        <v>180</v>
      </c>
      <c r="DV64" s="76" t="s">
        <v>161</v>
      </c>
      <c r="DW64" s="76" t="s">
        <v>302</v>
      </c>
      <c r="DX64" s="113" t="s">
        <v>161</v>
      </c>
      <c r="DY64" s="10"/>
      <c r="DZ64" s="76" t="s">
        <v>158</v>
      </c>
      <c r="EA64" s="80" t="s">
        <v>157</v>
      </c>
      <c r="EB64" s="80" t="s">
        <v>180</v>
      </c>
      <c r="EC64" s="81">
        <v>70143698</v>
      </c>
      <c r="ED64" s="80" t="s">
        <v>241</v>
      </c>
      <c r="EE64" s="80" t="s">
        <v>289</v>
      </c>
      <c r="EF64" s="80" t="s">
        <v>184</v>
      </c>
      <c r="EG64" s="80">
        <v>1</v>
      </c>
      <c r="EH64" s="80">
        <v>0</v>
      </c>
      <c r="EI64" s="80">
        <v>0</v>
      </c>
      <c r="EJ64" s="80" t="s">
        <v>157</v>
      </c>
      <c r="EK64" s="80" t="s">
        <v>157</v>
      </c>
      <c r="EL64" s="80" t="s">
        <v>157</v>
      </c>
      <c r="EM64" s="80" t="s">
        <v>158</v>
      </c>
      <c r="EN64" s="80" t="s">
        <v>149</v>
      </c>
      <c r="EO64" s="80" t="s">
        <v>180</v>
      </c>
      <c r="EP64" s="80" t="s">
        <v>180</v>
      </c>
      <c r="EQ64" s="80" t="s">
        <v>157</v>
      </c>
      <c r="ER64" s="80" t="s">
        <v>158</v>
      </c>
      <c r="ES64" s="80" t="s">
        <v>157</v>
      </c>
      <c r="ET64" s="80" t="s">
        <v>157</v>
      </c>
      <c r="EU64" s="80" t="s">
        <v>157</v>
      </c>
      <c r="EV64" s="82" t="s">
        <v>157</v>
      </c>
      <c r="EW64" s="94" t="s">
        <v>161</v>
      </c>
      <c r="EX64" s="94" t="s">
        <v>161</v>
      </c>
      <c r="EY64" s="94" t="s">
        <v>161</v>
      </c>
      <c r="EZ64" s="38"/>
      <c r="FA64" s="140" t="e">
        <f t="shared" si="5"/>
        <v>#DIV/0!</v>
      </c>
      <c r="FB64" s="136" t="s">
        <v>1800</v>
      </c>
    </row>
    <row r="65" spans="1:158" ht="112.5" x14ac:dyDescent="0.35">
      <c r="A65" s="117"/>
      <c r="B65" s="44">
        <v>50</v>
      </c>
      <c r="C65" s="10" t="s">
        <v>138</v>
      </c>
      <c r="D65" s="10" t="s">
        <v>799</v>
      </c>
      <c r="E65" s="10" t="s">
        <v>222</v>
      </c>
      <c r="F65" s="10" t="s">
        <v>141</v>
      </c>
      <c r="G65" s="10" t="s">
        <v>142</v>
      </c>
      <c r="H65" s="10" t="s">
        <v>143</v>
      </c>
      <c r="I65" s="10" t="s">
        <v>800</v>
      </c>
      <c r="J65" s="42" t="s">
        <v>801</v>
      </c>
      <c r="K65" s="42" t="s">
        <v>802</v>
      </c>
      <c r="L65" s="29" t="s">
        <v>147</v>
      </c>
      <c r="M65" s="42">
        <v>101044.49</v>
      </c>
      <c r="N65" s="42">
        <v>99789.16</v>
      </c>
      <c r="O65" s="10" t="s">
        <v>148</v>
      </c>
      <c r="P65" s="10" t="s">
        <v>149</v>
      </c>
      <c r="Q65" s="19" t="s">
        <v>519</v>
      </c>
      <c r="R65" s="10" t="s">
        <v>464</v>
      </c>
      <c r="S65" s="10">
        <v>0</v>
      </c>
      <c r="T65" s="10">
        <v>0</v>
      </c>
      <c r="U65" s="10">
        <v>2</v>
      </c>
      <c r="V65" s="10">
        <v>0</v>
      </c>
      <c r="W65" s="10">
        <v>0</v>
      </c>
      <c r="X65" s="10">
        <v>2</v>
      </c>
      <c r="Y65" s="10" t="s">
        <v>1796</v>
      </c>
      <c r="Z65" s="10">
        <v>1</v>
      </c>
      <c r="AA65" s="10" t="s">
        <v>151</v>
      </c>
      <c r="AB65" s="10" t="s">
        <v>151</v>
      </c>
      <c r="AC65" s="10" t="s">
        <v>803</v>
      </c>
      <c r="AD65" s="42" t="s">
        <v>804</v>
      </c>
      <c r="AE65" s="10" t="s">
        <v>800</v>
      </c>
      <c r="AF65" s="10" t="s">
        <v>805</v>
      </c>
      <c r="AG65" s="59" t="s">
        <v>806</v>
      </c>
      <c r="AH65" s="10" t="s">
        <v>807</v>
      </c>
      <c r="AI65" s="10" t="s">
        <v>808</v>
      </c>
      <c r="AJ65" s="10" t="s">
        <v>157</v>
      </c>
      <c r="AK65" s="10" t="s">
        <v>158</v>
      </c>
      <c r="AL65" s="10" t="s">
        <v>158</v>
      </c>
      <c r="AM65" s="10" t="s">
        <v>149</v>
      </c>
      <c r="AN65" s="10" t="s">
        <v>158</v>
      </c>
      <c r="AO65" s="10" t="s">
        <v>149</v>
      </c>
      <c r="AP65" s="10" t="s">
        <v>157</v>
      </c>
      <c r="AQ65" s="10" t="s">
        <v>158</v>
      </c>
      <c r="AR65" s="10" t="s">
        <v>157</v>
      </c>
      <c r="AS65" s="10"/>
      <c r="AT65" s="10" t="s">
        <v>160</v>
      </c>
      <c r="AU65" s="57" t="s">
        <v>157</v>
      </c>
      <c r="AV65" s="57" t="s">
        <v>158</v>
      </c>
      <c r="AW65" s="57" t="s">
        <v>161</v>
      </c>
      <c r="AX65" s="57" t="s">
        <v>162</v>
      </c>
      <c r="AY65" s="57" t="s">
        <v>157</v>
      </c>
      <c r="AZ65" s="57" t="s">
        <v>162</v>
      </c>
      <c r="BA65" s="57">
        <v>12471549</v>
      </c>
      <c r="BB65" s="57" t="s">
        <v>251</v>
      </c>
      <c r="BC65" s="57">
        <v>3421005</v>
      </c>
      <c r="BD65" s="57">
        <v>6</v>
      </c>
      <c r="BE65" s="57">
        <v>5</v>
      </c>
      <c r="BF65" s="57">
        <v>1</v>
      </c>
      <c r="BG65" s="105">
        <f t="shared" si="0"/>
        <v>0.16666666666666666</v>
      </c>
      <c r="BH65" s="57">
        <v>95</v>
      </c>
      <c r="BI65" s="57" t="s">
        <v>487</v>
      </c>
      <c r="BJ65" s="155"/>
      <c r="BK65" s="57" t="s">
        <v>488</v>
      </c>
      <c r="BL65" s="10"/>
      <c r="BM65" s="10" t="s">
        <v>157</v>
      </c>
      <c r="BN65" s="10"/>
      <c r="BO65" s="10" t="s">
        <v>157</v>
      </c>
      <c r="BP65" s="10" t="s">
        <v>157</v>
      </c>
      <c r="BQ65" s="10" t="s">
        <v>157</v>
      </c>
      <c r="BR65" s="10" t="s">
        <v>158</v>
      </c>
      <c r="BS65" s="10"/>
      <c r="BT65" s="10" t="s">
        <v>172</v>
      </c>
      <c r="BU65" s="57" t="s">
        <v>209</v>
      </c>
      <c r="BV65" s="56">
        <v>3993885</v>
      </c>
      <c r="BW65" s="57" t="s">
        <v>809</v>
      </c>
      <c r="BX65" s="57" t="s">
        <v>238</v>
      </c>
      <c r="BY65" s="141">
        <v>2548623</v>
      </c>
      <c r="BZ65" s="10">
        <v>25</v>
      </c>
      <c r="CA65" s="10">
        <v>4</v>
      </c>
      <c r="CB65" s="10">
        <v>21</v>
      </c>
      <c r="CC65" s="107">
        <f t="shared" si="3"/>
        <v>0.84</v>
      </c>
      <c r="CD65" s="171">
        <v>9.4751999999999992</v>
      </c>
      <c r="CE65" s="110" t="s">
        <v>1804</v>
      </c>
      <c r="CF65" s="10" t="s">
        <v>1807</v>
      </c>
      <c r="CG65" s="151"/>
      <c r="CH65" s="62"/>
      <c r="CI65" s="57" t="s">
        <v>157</v>
      </c>
      <c r="CJ65" s="57" t="s">
        <v>157</v>
      </c>
      <c r="CK65" s="57" t="s">
        <v>157</v>
      </c>
      <c r="CL65" s="57" t="s">
        <v>157</v>
      </c>
      <c r="CM65" s="57" t="s">
        <v>157</v>
      </c>
      <c r="CN65" s="57" t="s">
        <v>157</v>
      </c>
      <c r="CO65" s="57" t="s">
        <v>157</v>
      </c>
      <c r="CP65" s="46"/>
      <c r="CQ65" s="10">
        <v>0</v>
      </c>
      <c r="CR65" s="10">
        <v>0</v>
      </c>
      <c r="CS65" s="62">
        <v>0</v>
      </c>
      <c r="CT65" s="62">
        <v>0</v>
      </c>
      <c r="CU65" s="62">
        <v>0</v>
      </c>
      <c r="CV65" s="62">
        <v>0</v>
      </c>
      <c r="CW65" s="62">
        <v>0</v>
      </c>
      <c r="CX65" s="10">
        <v>0</v>
      </c>
      <c r="CY65" s="62">
        <v>0</v>
      </c>
      <c r="CZ65" s="10">
        <v>0</v>
      </c>
      <c r="DA65" s="10">
        <v>0</v>
      </c>
      <c r="DB65" s="10"/>
      <c r="DC65" s="10" t="s">
        <v>158</v>
      </c>
      <c r="DD65" s="10"/>
      <c r="DE65" s="91" t="s">
        <v>161</v>
      </c>
      <c r="DF65" s="56" t="s">
        <v>810</v>
      </c>
      <c r="DG65" s="177" t="s">
        <v>161</v>
      </c>
      <c r="DH65" s="10" t="s">
        <v>151</v>
      </c>
      <c r="DI65" s="10" t="s">
        <v>157</v>
      </c>
      <c r="DJ65" s="10" t="s">
        <v>811</v>
      </c>
      <c r="DK65" s="97" t="s">
        <v>149</v>
      </c>
      <c r="DL65" s="77" t="s">
        <v>149</v>
      </c>
      <c r="DM65" s="77" t="s">
        <v>149</v>
      </c>
      <c r="DN65" s="77" t="s">
        <v>180</v>
      </c>
      <c r="DO65" s="77" t="s">
        <v>158</v>
      </c>
      <c r="DP65" s="77" t="s">
        <v>158</v>
      </c>
      <c r="DQ65" s="77" t="s">
        <v>158</v>
      </c>
      <c r="DR65" s="77" t="s">
        <v>158</v>
      </c>
      <c r="DS65" s="77" t="s">
        <v>158</v>
      </c>
      <c r="DT65" s="77" t="s">
        <v>157</v>
      </c>
      <c r="DU65" s="108" t="s">
        <v>180</v>
      </c>
      <c r="DV65" s="76" t="s">
        <v>161</v>
      </c>
      <c r="DW65" s="76" t="s">
        <v>302</v>
      </c>
      <c r="DX65" s="113" t="s">
        <v>161</v>
      </c>
      <c r="DY65" s="10"/>
      <c r="DZ65" s="76" t="s">
        <v>158</v>
      </c>
      <c r="EA65" s="77" t="s">
        <v>157</v>
      </c>
      <c r="EB65" s="77" t="s">
        <v>180</v>
      </c>
      <c r="EC65" s="78">
        <v>70131285</v>
      </c>
      <c r="ED65" s="77" t="s">
        <v>241</v>
      </c>
      <c r="EE65" s="77" t="s">
        <v>289</v>
      </c>
      <c r="EF65" s="77" t="s">
        <v>184</v>
      </c>
      <c r="EG65" s="77">
        <v>1</v>
      </c>
      <c r="EH65" s="77">
        <v>0</v>
      </c>
      <c r="EI65" s="77">
        <v>0</v>
      </c>
      <c r="EJ65" s="77" t="s">
        <v>157</v>
      </c>
      <c r="EK65" s="77" t="s">
        <v>157</v>
      </c>
      <c r="EL65" s="77" t="s">
        <v>157</v>
      </c>
      <c r="EM65" s="77" t="s">
        <v>158</v>
      </c>
      <c r="EN65" s="77" t="s">
        <v>149</v>
      </c>
      <c r="EO65" s="77" t="s">
        <v>180</v>
      </c>
      <c r="EP65" s="77" t="s">
        <v>180</v>
      </c>
      <c r="EQ65" s="77" t="s">
        <v>157</v>
      </c>
      <c r="ER65" s="77" t="s">
        <v>158</v>
      </c>
      <c r="ES65" s="77" t="s">
        <v>157</v>
      </c>
      <c r="ET65" s="77" t="s">
        <v>157</v>
      </c>
      <c r="EU65" s="77" t="s">
        <v>157</v>
      </c>
      <c r="EV65" s="108" t="s">
        <v>157</v>
      </c>
      <c r="EW65" s="94" t="s">
        <v>161</v>
      </c>
      <c r="EX65" s="94" t="s">
        <v>161</v>
      </c>
      <c r="EY65" s="94" t="s">
        <v>161</v>
      </c>
      <c r="EZ65" s="38"/>
      <c r="FA65" s="140" t="e">
        <f t="shared" si="5"/>
        <v>#DIV/0!</v>
      </c>
      <c r="FB65" s="136" t="s">
        <v>1800</v>
      </c>
    </row>
    <row r="66" spans="1:158" ht="112.5" x14ac:dyDescent="0.35">
      <c r="A66" s="117"/>
      <c r="B66" s="44">
        <v>51</v>
      </c>
      <c r="C66" s="10" t="s">
        <v>138</v>
      </c>
      <c r="D66" s="10" t="s">
        <v>812</v>
      </c>
      <c r="E66" s="10" t="s">
        <v>222</v>
      </c>
      <c r="F66" s="10" t="s">
        <v>141</v>
      </c>
      <c r="G66" s="10" t="s">
        <v>142</v>
      </c>
      <c r="H66" s="10" t="s">
        <v>143</v>
      </c>
      <c r="I66" s="10" t="s">
        <v>461</v>
      </c>
      <c r="J66" s="42" t="s">
        <v>813</v>
      </c>
      <c r="K66" s="42" t="s">
        <v>814</v>
      </c>
      <c r="L66" s="29" t="s">
        <v>147</v>
      </c>
      <c r="M66" s="10">
        <v>91297.01</v>
      </c>
      <c r="N66" s="10">
        <v>94120.91</v>
      </c>
      <c r="O66" s="10" t="s">
        <v>148</v>
      </c>
      <c r="P66" s="10" t="s">
        <v>149</v>
      </c>
      <c r="Q66" s="19" t="s">
        <v>519</v>
      </c>
      <c r="R66" s="10" t="s">
        <v>425</v>
      </c>
      <c r="S66" s="10">
        <v>0</v>
      </c>
      <c r="T66" s="10">
        <v>0</v>
      </c>
      <c r="U66" s="10">
        <v>2</v>
      </c>
      <c r="V66" s="10">
        <v>0</v>
      </c>
      <c r="W66" s="10">
        <v>0</v>
      </c>
      <c r="X66" s="10">
        <v>2</v>
      </c>
      <c r="Y66" s="10" t="s">
        <v>1796</v>
      </c>
      <c r="Z66" s="10">
        <v>1</v>
      </c>
      <c r="AA66" s="10" t="s">
        <v>151</v>
      </c>
      <c r="AB66" s="10" t="s">
        <v>151</v>
      </c>
      <c r="AC66" s="10" t="s">
        <v>815</v>
      </c>
      <c r="AD66" s="42" t="s">
        <v>816</v>
      </c>
      <c r="AE66" s="10" t="s">
        <v>461</v>
      </c>
      <c r="AF66" s="10" t="s">
        <v>817</v>
      </c>
      <c r="AG66" s="59" t="s">
        <v>681</v>
      </c>
      <c r="AH66" s="10" t="s">
        <v>818</v>
      </c>
      <c r="AI66" s="10" t="s">
        <v>819</v>
      </c>
      <c r="AJ66" s="10" t="s">
        <v>157</v>
      </c>
      <c r="AK66" s="10" t="s">
        <v>149</v>
      </c>
      <c r="AL66" s="10" t="s">
        <v>149</v>
      </c>
      <c r="AM66" s="10" t="s">
        <v>149</v>
      </c>
      <c r="AN66" s="10" t="s">
        <v>158</v>
      </c>
      <c r="AO66" s="10" t="s">
        <v>149</v>
      </c>
      <c r="AP66" s="10" t="s">
        <v>157</v>
      </c>
      <c r="AQ66" s="10" t="s">
        <v>158</v>
      </c>
      <c r="AR66" s="10" t="s">
        <v>157</v>
      </c>
      <c r="AS66" s="10"/>
      <c r="AT66" s="10" t="s">
        <v>160</v>
      </c>
      <c r="AU66" s="57" t="s">
        <v>157</v>
      </c>
      <c r="AV66" s="57" t="s">
        <v>158</v>
      </c>
      <c r="AW66" s="57" t="s">
        <v>161</v>
      </c>
      <c r="AX66" s="57" t="s">
        <v>162</v>
      </c>
      <c r="AY66" s="57" t="s">
        <v>157</v>
      </c>
      <c r="AZ66" s="57" t="s">
        <v>162</v>
      </c>
      <c r="BA66" s="57">
        <v>12112588</v>
      </c>
      <c r="BB66" s="57" t="s">
        <v>251</v>
      </c>
      <c r="BC66" s="57">
        <v>2548631</v>
      </c>
      <c r="BD66" s="57">
        <v>10</v>
      </c>
      <c r="BE66" s="57">
        <v>9</v>
      </c>
      <c r="BF66" s="57">
        <v>1</v>
      </c>
      <c r="BG66" s="105">
        <f t="shared" si="0"/>
        <v>0.1</v>
      </c>
      <c r="BH66" s="57">
        <v>27</v>
      </c>
      <c r="BI66" s="57" t="s">
        <v>487</v>
      </c>
      <c r="BJ66" s="155"/>
      <c r="BK66" s="57" t="s">
        <v>488</v>
      </c>
      <c r="BL66" s="10"/>
      <c r="BM66" s="10" t="s">
        <v>157</v>
      </c>
      <c r="BN66" s="10"/>
      <c r="BO66" s="10" t="s">
        <v>157</v>
      </c>
      <c r="BP66" s="10" t="s">
        <v>157</v>
      </c>
      <c r="BQ66" s="10" t="s">
        <v>157</v>
      </c>
      <c r="BR66" s="10" t="s">
        <v>158</v>
      </c>
      <c r="BS66" s="10"/>
      <c r="BT66" s="10" t="s">
        <v>172</v>
      </c>
      <c r="BU66" s="57" t="s">
        <v>384</v>
      </c>
      <c r="BV66" s="57" t="s">
        <v>820</v>
      </c>
      <c r="BW66" s="57" t="s">
        <v>821</v>
      </c>
      <c r="BX66" s="57" t="s">
        <v>387</v>
      </c>
      <c r="BY66" s="141">
        <v>2548619</v>
      </c>
      <c r="BZ66" s="10">
        <v>32</v>
      </c>
      <c r="CA66" s="10">
        <v>4</v>
      </c>
      <c r="CB66" s="10">
        <v>28</v>
      </c>
      <c r="CC66" s="107">
        <f t="shared" si="3"/>
        <v>0.875</v>
      </c>
      <c r="CD66" s="171">
        <v>82.166399999999996</v>
      </c>
      <c r="CE66" s="110" t="s">
        <v>1804</v>
      </c>
      <c r="CF66" s="10" t="s">
        <v>1807</v>
      </c>
      <c r="CG66" s="151"/>
      <c r="CH66" s="62"/>
      <c r="CI66" s="57" t="s">
        <v>157</v>
      </c>
      <c r="CJ66" s="57" t="s">
        <v>157</v>
      </c>
      <c r="CK66" s="57" t="s">
        <v>157</v>
      </c>
      <c r="CL66" s="57" t="s">
        <v>157</v>
      </c>
      <c r="CM66" s="57" t="s">
        <v>157</v>
      </c>
      <c r="CN66" s="57" t="s">
        <v>157</v>
      </c>
      <c r="CO66" s="57" t="s">
        <v>157</v>
      </c>
      <c r="CP66" s="46"/>
      <c r="CQ66" s="10">
        <v>0</v>
      </c>
      <c r="CR66" s="10">
        <v>0</v>
      </c>
      <c r="CS66" s="62">
        <v>0</v>
      </c>
      <c r="CT66" s="62">
        <v>0</v>
      </c>
      <c r="CU66" s="62">
        <v>0</v>
      </c>
      <c r="CV66" s="62">
        <v>0</v>
      </c>
      <c r="CW66" s="62">
        <v>0</v>
      </c>
      <c r="CX66" s="10">
        <v>0</v>
      </c>
      <c r="CY66" s="62">
        <v>0</v>
      </c>
      <c r="CZ66" s="10">
        <v>0</v>
      </c>
      <c r="DA66" s="10">
        <v>0</v>
      </c>
      <c r="DB66" s="10"/>
      <c r="DC66" s="10" t="s">
        <v>158</v>
      </c>
      <c r="DD66" s="10"/>
      <c r="DE66" s="91" t="s">
        <v>161</v>
      </c>
      <c r="DF66" s="56" t="s">
        <v>822</v>
      </c>
      <c r="DG66" s="177" t="s">
        <v>161</v>
      </c>
      <c r="DH66" s="10" t="s">
        <v>151</v>
      </c>
      <c r="DI66" s="10" t="s">
        <v>157</v>
      </c>
      <c r="DJ66" s="10" t="s">
        <v>823</v>
      </c>
      <c r="DK66" s="80" t="s">
        <v>149</v>
      </c>
      <c r="DL66" s="80" t="s">
        <v>149</v>
      </c>
      <c r="DM66" s="80" t="s">
        <v>149</v>
      </c>
      <c r="DN66" s="80" t="s">
        <v>180</v>
      </c>
      <c r="DO66" s="80" t="s">
        <v>158</v>
      </c>
      <c r="DP66" s="80" t="s">
        <v>158</v>
      </c>
      <c r="DQ66" s="80" t="s">
        <v>158</v>
      </c>
      <c r="DR66" s="80" t="s">
        <v>158</v>
      </c>
      <c r="DS66" s="80" t="s">
        <v>158</v>
      </c>
      <c r="DT66" s="80" t="s">
        <v>157</v>
      </c>
      <c r="DU66" s="82" t="s">
        <v>180</v>
      </c>
      <c r="DV66" s="76" t="s">
        <v>161</v>
      </c>
      <c r="DW66" s="76" t="s">
        <v>302</v>
      </c>
      <c r="DX66" s="113" t="s">
        <v>161</v>
      </c>
      <c r="DY66" s="10"/>
      <c r="DZ66" s="76" t="s">
        <v>158</v>
      </c>
      <c r="EA66" s="80" t="s">
        <v>157</v>
      </c>
      <c r="EB66" s="80" t="s">
        <v>180</v>
      </c>
      <c r="EC66" s="81">
        <v>12191563</v>
      </c>
      <c r="ED66" s="80" t="s">
        <v>182</v>
      </c>
      <c r="EE66" s="80" t="s">
        <v>289</v>
      </c>
      <c r="EF66" s="80" t="s">
        <v>184</v>
      </c>
      <c r="EG66" s="80">
        <v>1</v>
      </c>
      <c r="EH66" s="80">
        <v>0</v>
      </c>
      <c r="EI66" s="80">
        <v>0</v>
      </c>
      <c r="EJ66" s="80" t="s">
        <v>157</v>
      </c>
      <c r="EK66" s="80" t="s">
        <v>157</v>
      </c>
      <c r="EL66" s="80" t="s">
        <v>157</v>
      </c>
      <c r="EM66" s="80" t="s">
        <v>158</v>
      </c>
      <c r="EN66" s="80" t="s">
        <v>149</v>
      </c>
      <c r="EO66" s="80" t="s">
        <v>180</v>
      </c>
      <c r="EP66" s="80" t="s">
        <v>180</v>
      </c>
      <c r="EQ66" s="80" t="s">
        <v>157</v>
      </c>
      <c r="ER66" s="80" t="s">
        <v>158</v>
      </c>
      <c r="ES66" s="80" t="s">
        <v>157</v>
      </c>
      <c r="ET66" s="80" t="s">
        <v>157</v>
      </c>
      <c r="EU66" s="80" t="s">
        <v>157</v>
      </c>
      <c r="EV66" s="82" t="s">
        <v>157</v>
      </c>
      <c r="EW66" s="94" t="s">
        <v>161</v>
      </c>
      <c r="EX66" s="94" t="s">
        <v>161</v>
      </c>
      <c r="EY66" s="94" t="s">
        <v>161</v>
      </c>
      <c r="EZ66" s="38"/>
      <c r="FA66" s="140" t="e">
        <f t="shared" si="5"/>
        <v>#DIV/0!</v>
      </c>
      <c r="FB66" s="136" t="s">
        <v>1800</v>
      </c>
    </row>
    <row r="67" spans="1:158" ht="112.5" x14ac:dyDescent="0.35">
      <c r="A67" s="117"/>
      <c r="B67" s="44">
        <v>52</v>
      </c>
      <c r="C67" s="10" t="s">
        <v>138</v>
      </c>
      <c r="D67" s="10" t="s">
        <v>824</v>
      </c>
      <c r="E67" s="10" t="s">
        <v>222</v>
      </c>
      <c r="F67" s="10" t="s">
        <v>141</v>
      </c>
      <c r="G67" s="10" t="s">
        <v>142</v>
      </c>
      <c r="H67" s="10" t="s">
        <v>143</v>
      </c>
      <c r="I67" s="10" t="s">
        <v>461</v>
      </c>
      <c r="J67" s="42" t="s">
        <v>825</v>
      </c>
      <c r="K67" s="42" t="s">
        <v>826</v>
      </c>
      <c r="L67" s="29" t="s">
        <v>147</v>
      </c>
      <c r="M67" s="10">
        <v>91476.65</v>
      </c>
      <c r="N67" s="10">
        <v>94508.99</v>
      </c>
      <c r="O67" s="10" t="s">
        <v>148</v>
      </c>
      <c r="P67" s="10" t="s">
        <v>149</v>
      </c>
      <c r="Q67" s="19" t="s">
        <v>519</v>
      </c>
      <c r="R67" s="10" t="s">
        <v>425</v>
      </c>
      <c r="S67" s="10">
        <v>0</v>
      </c>
      <c r="T67" s="10">
        <v>0</v>
      </c>
      <c r="U67" s="10">
        <v>2</v>
      </c>
      <c r="V67" s="10">
        <v>0</v>
      </c>
      <c r="W67" s="10">
        <v>0</v>
      </c>
      <c r="X67" s="10">
        <v>2</v>
      </c>
      <c r="Y67" s="10" t="s">
        <v>1796</v>
      </c>
      <c r="Z67" s="10">
        <v>2</v>
      </c>
      <c r="AA67" s="10" t="s">
        <v>151</v>
      </c>
      <c r="AB67" s="10" t="s">
        <v>151</v>
      </c>
      <c r="AC67" s="10" t="s">
        <v>827</v>
      </c>
      <c r="AD67" s="10" t="s">
        <v>828</v>
      </c>
      <c r="AE67" s="10" t="s">
        <v>461</v>
      </c>
      <c r="AF67" s="10" t="s">
        <v>829</v>
      </c>
      <c r="AG67" s="59" t="s">
        <v>681</v>
      </c>
      <c r="AH67" s="10" t="s">
        <v>830</v>
      </c>
      <c r="AI67" s="10" t="s">
        <v>628</v>
      </c>
      <c r="AJ67" s="10" t="s">
        <v>157</v>
      </c>
      <c r="AK67" s="10" t="s">
        <v>149</v>
      </c>
      <c r="AL67" s="10" t="s">
        <v>149</v>
      </c>
      <c r="AM67" s="10" t="s">
        <v>149</v>
      </c>
      <c r="AN67" s="10" t="s">
        <v>158</v>
      </c>
      <c r="AO67" s="10" t="s">
        <v>149</v>
      </c>
      <c r="AP67" s="10" t="s">
        <v>157</v>
      </c>
      <c r="AQ67" s="10" t="s">
        <v>158</v>
      </c>
      <c r="AR67" s="10" t="s">
        <v>233</v>
      </c>
      <c r="AS67" s="10"/>
      <c r="AT67" s="10" t="s">
        <v>160</v>
      </c>
      <c r="AU67" s="57" t="s">
        <v>157</v>
      </c>
      <c r="AV67" s="57" t="s">
        <v>158</v>
      </c>
      <c r="AW67" s="57" t="s">
        <v>161</v>
      </c>
      <c r="AX67" s="57" t="s">
        <v>162</v>
      </c>
      <c r="AY67" s="57" t="s">
        <v>157</v>
      </c>
      <c r="AZ67" s="57" t="s">
        <v>162</v>
      </c>
      <c r="BA67" s="57">
        <v>12340082</v>
      </c>
      <c r="BB67" s="57" t="s">
        <v>251</v>
      </c>
      <c r="BC67" s="57">
        <v>3410001</v>
      </c>
      <c r="BD67" s="57">
        <v>8</v>
      </c>
      <c r="BE67" s="57">
        <v>7</v>
      </c>
      <c r="BF67" s="57">
        <v>1</v>
      </c>
      <c r="BG67" s="105">
        <f t="shared" si="0"/>
        <v>0.125</v>
      </c>
      <c r="BH67" s="57">
        <v>41</v>
      </c>
      <c r="BI67" s="57" t="s">
        <v>487</v>
      </c>
      <c r="BJ67" s="155"/>
      <c r="BK67" s="57" t="s">
        <v>488</v>
      </c>
      <c r="BL67" s="10"/>
      <c r="BM67" s="10" t="s">
        <v>157</v>
      </c>
      <c r="BN67" s="10"/>
      <c r="BO67" s="10" t="s">
        <v>157</v>
      </c>
      <c r="BP67" s="10" t="s">
        <v>157</v>
      </c>
      <c r="BQ67" s="10" t="s">
        <v>157</v>
      </c>
      <c r="BR67" s="10" t="s">
        <v>158</v>
      </c>
      <c r="BS67" s="10"/>
      <c r="BT67" s="10" t="s">
        <v>172</v>
      </c>
      <c r="BU67" s="57" t="s">
        <v>831</v>
      </c>
      <c r="BV67" s="57" t="s">
        <v>832</v>
      </c>
      <c r="BW67" s="57" t="s">
        <v>833</v>
      </c>
      <c r="BX67" s="57" t="s">
        <v>492</v>
      </c>
      <c r="BY67" s="141">
        <v>2548630</v>
      </c>
      <c r="BZ67" s="10">
        <v>73</v>
      </c>
      <c r="CA67" s="10">
        <v>29</v>
      </c>
      <c r="CB67" s="10">
        <v>44</v>
      </c>
      <c r="CC67" s="107">
        <f t="shared" si="3"/>
        <v>0.60273972602739723</v>
      </c>
      <c r="CD67" s="171">
        <v>13669.498799999999</v>
      </c>
      <c r="CE67" s="110" t="s">
        <v>1805</v>
      </c>
      <c r="CF67" s="10" t="s">
        <v>1808</v>
      </c>
      <c r="CG67" s="151"/>
      <c r="CH67" s="62" t="s">
        <v>684</v>
      </c>
      <c r="CI67" s="57" t="s">
        <v>157</v>
      </c>
      <c r="CJ67" s="57" t="s">
        <v>157</v>
      </c>
      <c r="CK67" s="57" t="s">
        <v>157</v>
      </c>
      <c r="CL67" s="57" t="s">
        <v>157</v>
      </c>
      <c r="CM67" s="57" t="s">
        <v>157</v>
      </c>
      <c r="CN67" s="57" t="s">
        <v>157</v>
      </c>
      <c r="CO67" s="57" t="s">
        <v>157</v>
      </c>
      <c r="CP67" s="46"/>
      <c r="CQ67" s="10">
        <v>0</v>
      </c>
      <c r="CR67" s="10">
        <v>0</v>
      </c>
      <c r="CS67" s="62">
        <v>0</v>
      </c>
      <c r="CT67" s="62">
        <v>0</v>
      </c>
      <c r="CU67" s="62">
        <v>0</v>
      </c>
      <c r="CV67" s="62">
        <v>0</v>
      </c>
      <c r="CW67" s="62">
        <v>0</v>
      </c>
      <c r="CX67" s="10">
        <v>0</v>
      </c>
      <c r="CY67" s="62">
        <v>0</v>
      </c>
      <c r="CZ67" s="10">
        <v>0</v>
      </c>
      <c r="DA67" s="10">
        <v>0</v>
      </c>
      <c r="DB67" s="10"/>
      <c r="DC67" s="10" t="s">
        <v>158</v>
      </c>
      <c r="DD67" s="10"/>
      <c r="DE67" s="91" t="s">
        <v>161</v>
      </c>
      <c r="DF67" s="56" t="s">
        <v>834</v>
      </c>
      <c r="DG67" s="177" t="s">
        <v>161</v>
      </c>
      <c r="DH67" s="10" t="s">
        <v>151</v>
      </c>
      <c r="DI67" s="10" t="s">
        <v>157</v>
      </c>
      <c r="DJ67" s="10" t="s">
        <v>835</v>
      </c>
      <c r="DK67" s="80" t="s">
        <v>149</v>
      </c>
      <c r="DL67" s="80" t="s">
        <v>149</v>
      </c>
      <c r="DM67" s="80" t="s">
        <v>149</v>
      </c>
      <c r="DN67" s="80" t="s">
        <v>180</v>
      </c>
      <c r="DO67" s="80" t="s">
        <v>158</v>
      </c>
      <c r="DP67" s="80" t="s">
        <v>158</v>
      </c>
      <c r="DQ67" s="80" t="s">
        <v>158</v>
      </c>
      <c r="DR67" s="80" t="s">
        <v>158</v>
      </c>
      <c r="DS67" s="80" t="s">
        <v>158</v>
      </c>
      <c r="DT67" s="80" t="s">
        <v>157</v>
      </c>
      <c r="DU67" s="82" t="s">
        <v>180</v>
      </c>
      <c r="DV67" s="76" t="s">
        <v>161</v>
      </c>
      <c r="DW67" s="76" t="s">
        <v>302</v>
      </c>
      <c r="DX67" s="113" t="s">
        <v>161</v>
      </c>
      <c r="DY67" s="10"/>
      <c r="DZ67" s="76" t="s">
        <v>158</v>
      </c>
      <c r="EA67" s="80" t="s">
        <v>157</v>
      </c>
      <c r="EB67" s="80" t="s">
        <v>180</v>
      </c>
      <c r="EC67" s="81">
        <v>12350971</v>
      </c>
      <c r="ED67" s="80" t="s">
        <v>182</v>
      </c>
      <c r="EE67" s="80" t="s">
        <v>289</v>
      </c>
      <c r="EF67" s="80" t="s">
        <v>184</v>
      </c>
      <c r="EG67" s="80">
        <v>1</v>
      </c>
      <c r="EH67" s="80">
        <v>0</v>
      </c>
      <c r="EI67" s="80">
        <v>0</v>
      </c>
      <c r="EJ67" s="80" t="s">
        <v>157</v>
      </c>
      <c r="EK67" s="80" t="s">
        <v>157</v>
      </c>
      <c r="EL67" s="80" t="s">
        <v>157</v>
      </c>
      <c r="EM67" s="80" t="s">
        <v>158</v>
      </c>
      <c r="EN67" s="80" t="s">
        <v>149</v>
      </c>
      <c r="EO67" s="80" t="s">
        <v>180</v>
      </c>
      <c r="EP67" s="80" t="s">
        <v>180</v>
      </c>
      <c r="EQ67" s="80" t="s">
        <v>157</v>
      </c>
      <c r="ER67" s="80" t="s">
        <v>158</v>
      </c>
      <c r="ES67" s="80" t="s">
        <v>157</v>
      </c>
      <c r="ET67" s="80" t="s">
        <v>157</v>
      </c>
      <c r="EU67" s="80" t="s">
        <v>157</v>
      </c>
      <c r="EV67" s="82" t="s">
        <v>157</v>
      </c>
      <c r="EW67" s="94" t="s">
        <v>161</v>
      </c>
      <c r="EX67" s="94" t="s">
        <v>161</v>
      </c>
      <c r="EY67" s="94" t="s">
        <v>161</v>
      </c>
      <c r="EZ67" s="38"/>
      <c r="FA67" s="140" t="e">
        <f t="shared" si="5"/>
        <v>#DIV/0!</v>
      </c>
      <c r="FB67" s="136" t="s">
        <v>1800</v>
      </c>
    </row>
    <row r="68" spans="1:158" ht="112.5" x14ac:dyDescent="0.35">
      <c r="A68" s="117"/>
      <c r="B68" s="44">
        <v>53</v>
      </c>
      <c r="C68" s="10" t="s">
        <v>138</v>
      </c>
      <c r="D68" s="10" t="s">
        <v>836</v>
      </c>
      <c r="E68" s="10" t="s">
        <v>222</v>
      </c>
      <c r="F68" s="10" t="s">
        <v>141</v>
      </c>
      <c r="G68" s="10" t="s">
        <v>142</v>
      </c>
      <c r="H68" s="10" t="s">
        <v>143</v>
      </c>
      <c r="I68" s="10" t="s">
        <v>461</v>
      </c>
      <c r="J68" s="42" t="s">
        <v>837</v>
      </c>
      <c r="K68" s="42" t="s">
        <v>838</v>
      </c>
      <c r="L68" s="29" t="s">
        <v>147</v>
      </c>
      <c r="M68" s="10">
        <v>92998.93</v>
      </c>
      <c r="N68" s="10">
        <v>95715.64</v>
      </c>
      <c r="O68" s="10" t="s">
        <v>148</v>
      </c>
      <c r="P68" s="10" t="s">
        <v>149</v>
      </c>
      <c r="Q68" s="19" t="s">
        <v>519</v>
      </c>
      <c r="R68" s="10" t="s">
        <v>425</v>
      </c>
      <c r="S68" s="10">
        <v>0</v>
      </c>
      <c r="T68" s="10">
        <v>0</v>
      </c>
      <c r="U68" s="10">
        <v>2</v>
      </c>
      <c r="V68" s="10">
        <v>0</v>
      </c>
      <c r="W68" s="10">
        <v>0</v>
      </c>
      <c r="X68" s="10">
        <v>2</v>
      </c>
      <c r="Y68" s="10" t="s">
        <v>1796</v>
      </c>
      <c r="Z68" s="10">
        <v>9</v>
      </c>
      <c r="AA68" s="10" t="s">
        <v>151</v>
      </c>
      <c r="AB68" s="10" t="s">
        <v>151</v>
      </c>
      <c r="AC68" s="10" t="s">
        <v>839</v>
      </c>
      <c r="AD68" s="10" t="s">
        <v>840</v>
      </c>
      <c r="AE68" s="10" t="s">
        <v>461</v>
      </c>
      <c r="AF68" s="10" t="s">
        <v>841</v>
      </c>
      <c r="AG68" s="59" t="s">
        <v>681</v>
      </c>
      <c r="AH68" s="10" t="s">
        <v>842</v>
      </c>
      <c r="AI68" s="10" t="s">
        <v>843</v>
      </c>
      <c r="AJ68" s="10" t="s">
        <v>157</v>
      </c>
      <c r="AK68" s="10" t="s">
        <v>149</v>
      </c>
      <c r="AL68" s="10" t="s">
        <v>149</v>
      </c>
      <c r="AM68" s="10" t="s">
        <v>149</v>
      </c>
      <c r="AN68" s="10" t="s">
        <v>158</v>
      </c>
      <c r="AO68" s="10" t="s">
        <v>149</v>
      </c>
      <c r="AP68" s="10" t="s">
        <v>157</v>
      </c>
      <c r="AQ68" s="10" t="s">
        <v>158</v>
      </c>
      <c r="AR68" s="10" t="s">
        <v>844</v>
      </c>
      <c r="AS68" s="10"/>
      <c r="AT68" s="10" t="s">
        <v>160</v>
      </c>
      <c r="AU68" s="57" t="s">
        <v>157</v>
      </c>
      <c r="AV68" s="57" t="s">
        <v>158</v>
      </c>
      <c r="AW68" s="57" t="s">
        <v>161</v>
      </c>
      <c r="AX68" s="57" t="s">
        <v>162</v>
      </c>
      <c r="AY68" s="57" t="s">
        <v>157</v>
      </c>
      <c r="AZ68" s="57" t="s">
        <v>162</v>
      </c>
      <c r="BA68" s="57">
        <v>12111684</v>
      </c>
      <c r="BB68" s="57" t="s">
        <v>251</v>
      </c>
      <c r="BC68" s="57">
        <v>2548634</v>
      </c>
      <c r="BD68" s="57">
        <v>4</v>
      </c>
      <c r="BE68" s="57">
        <v>4</v>
      </c>
      <c r="BF68" s="57">
        <v>0</v>
      </c>
      <c r="BG68" s="105">
        <f t="shared" si="0"/>
        <v>0</v>
      </c>
      <c r="BH68" s="57">
        <v>45</v>
      </c>
      <c r="BI68" s="57" t="s">
        <v>487</v>
      </c>
      <c r="BJ68" s="155"/>
      <c r="BK68" s="57" t="s">
        <v>488</v>
      </c>
      <c r="BL68" s="10"/>
      <c r="BM68" s="10" t="s">
        <v>157</v>
      </c>
      <c r="BN68" s="10"/>
      <c r="BO68" s="10" t="s">
        <v>157</v>
      </c>
      <c r="BP68" s="10" t="s">
        <v>157</v>
      </c>
      <c r="BQ68" s="10" t="s">
        <v>157</v>
      </c>
      <c r="BR68" s="10" t="s">
        <v>158</v>
      </c>
      <c r="BS68" s="10"/>
      <c r="BT68" s="10" t="s">
        <v>172</v>
      </c>
      <c r="BU68" s="57" t="s">
        <v>209</v>
      </c>
      <c r="BV68" s="56" t="s">
        <v>563</v>
      </c>
      <c r="BW68" s="57" t="s">
        <v>845</v>
      </c>
      <c r="BX68" s="57" t="s">
        <v>238</v>
      </c>
      <c r="BY68" s="141">
        <v>2548616</v>
      </c>
      <c r="BZ68" s="10">
        <v>81</v>
      </c>
      <c r="CA68" s="10">
        <v>32</v>
      </c>
      <c r="CB68" s="10">
        <v>49</v>
      </c>
      <c r="CC68" s="107">
        <f t="shared" si="3"/>
        <v>0.60493827160493829</v>
      </c>
      <c r="CD68" s="171">
        <v>136.79999999999998</v>
      </c>
      <c r="CE68" s="110" t="s">
        <v>1804</v>
      </c>
      <c r="CF68" s="10" t="s">
        <v>1807</v>
      </c>
      <c r="CG68" s="151"/>
      <c r="CH68" s="62"/>
      <c r="CI68" s="57" t="s">
        <v>157</v>
      </c>
      <c r="CJ68" s="57" t="s">
        <v>157</v>
      </c>
      <c r="CK68" s="57" t="s">
        <v>157</v>
      </c>
      <c r="CL68" s="57" t="s">
        <v>157</v>
      </c>
      <c r="CM68" s="57" t="s">
        <v>157</v>
      </c>
      <c r="CN68" s="57" t="s">
        <v>157</v>
      </c>
      <c r="CO68" s="57" t="s">
        <v>157</v>
      </c>
      <c r="CP68" s="46"/>
      <c r="CQ68" s="10">
        <v>0</v>
      </c>
      <c r="CR68" s="10">
        <v>0</v>
      </c>
      <c r="CS68" s="62">
        <v>0</v>
      </c>
      <c r="CT68" s="62">
        <v>0</v>
      </c>
      <c r="CU68" s="62">
        <v>0</v>
      </c>
      <c r="CV68" s="62">
        <v>0</v>
      </c>
      <c r="CW68" s="62">
        <v>0</v>
      </c>
      <c r="CX68" s="10">
        <v>0</v>
      </c>
      <c r="CY68" s="62">
        <v>0</v>
      </c>
      <c r="CZ68" s="10">
        <v>0</v>
      </c>
      <c r="DA68" s="10">
        <v>0</v>
      </c>
      <c r="DB68" s="10"/>
      <c r="DC68" s="10" t="s">
        <v>158</v>
      </c>
      <c r="DD68" s="10"/>
      <c r="DE68" s="91" t="s">
        <v>161</v>
      </c>
      <c r="DF68" s="56" t="s">
        <v>846</v>
      </c>
      <c r="DG68" s="177" t="s">
        <v>161</v>
      </c>
      <c r="DH68" s="10" t="s">
        <v>151</v>
      </c>
      <c r="DI68" s="10" t="s">
        <v>157</v>
      </c>
      <c r="DJ68" s="10" t="s">
        <v>847</v>
      </c>
      <c r="DK68" s="80" t="s">
        <v>149</v>
      </c>
      <c r="DL68" s="80" t="s">
        <v>149</v>
      </c>
      <c r="DM68" s="80" t="s">
        <v>149</v>
      </c>
      <c r="DN68" s="80" t="s">
        <v>180</v>
      </c>
      <c r="DO68" s="80" t="s">
        <v>158</v>
      </c>
      <c r="DP68" s="80" t="s">
        <v>158</v>
      </c>
      <c r="DQ68" s="80" t="s">
        <v>158</v>
      </c>
      <c r="DR68" s="80" t="s">
        <v>158</v>
      </c>
      <c r="DS68" s="80" t="s">
        <v>158</v>
      </c>
      <c r="DT68" s="80" t="s">
        <v>157</v>
      </c>
      <c r="DU68" s="82" t="s">
        <v>180</v>
      </c>
      <c r="DV68" s="76" t="s">
        <v>161</v>
      </c>
      <c r="DW68" s="76" t="s">
        <v>302</v>
      </c>
      <c r="DX68" s="113" t="s">
        <v>161</v>
      </c>
      <c r="DY68" s="10"/>
      <c r="DZ68" s="76" t="s">
        <v>158</v>
      </c>
      <c r="EA68" s="80" t="s">
        <v>157</v>
      </c>
      <c r="EB68" s="80" t="s">
        <v>180</v>
      </c>
      <c r="EC68" s="81">
        <v>12192270</v>
      </c>
      <c r="ED68" s="80" t="s">
        <v>182</v>
      </c>
      <c r="EE68" s="80" t="s">
        <v>289</v>
      </c>
      <c r="EF68" s="80" t="s">
        <v>184</v>
      </c>
      <c r="EG68" s="80">
        <v>1</v>
      </c>
      <c r="EH68" s="80">
        <v>0</v>
      </c>
      <c r="EI68" s="80">
        <v>0</v>
      </c>
      <c r="EJ68" s="80" t="s">
        <v>157</v>
      </c>
      <c r="EK68" s="80" t="s">
        <v>157</v>
      </c>
      <c r="EL68" s="80" t="s">
        <v>157</v>
      </c>
      <c r="EM68" s="80" t="s">
        <v>158</v>
      </c>
      <c r="EN68" s="80" t="s">
        <v>149</v>
      </c>
      <c r="EO68" s="80" t="s">
        <v>180</v>
      </c>
      <c r="EP68" s="80" t="s">
        <v>180</v>
      </c>
      <c r="EQ68" s="80" t="s">
        <v>157</v>
      </c>
      <c r="ER68" s="80" t="s">
        <v>158</v>
      </c>
      <c r="ES68" s="80" t="s">
        <v>157</v>
      </c>
      <c r="ET68" s="80" t="s">
        <v>157</v>
      </c>
      <c r="EU68" s="80" t="s">
        <v>157</v>
      </c>
      <c r="EV68" s="82" t="s">
        <v>157</v>
      </c>
      <c r="EW68" s="94" t="s">
        <v>161</v>
      </c>
      <c r="EX68" s="94" t="s">
        <v>161</v>
      </c>
      <c r="EY68" s="94" t="s">
        <v>161</v>
      </c>
      <c r="EZ68" s="38"/>
      <c r="FA68" s="140" t="e">
        <f t="shared" si="5"/>
        <v>#DIV/0!</v>
      </c>
      <c r="FB68" s="136" t="s">
        <v>1800</v>
      </c>
    </row>
    <row r="69" spans="1:158" ht="112.5" x14ac:dyDescent="0.35">
      <c r="A69" s="117"/>
      <c r="B69" s="44">
        <v>54</v>
      </c>
      <c r="C69" s="10" t="s">
        <v>138</v>
      </c>
      <c r="D69" s="10" t="s">
        <v>848</v>
      </c>
      <c r="E69" s="10" t="s">
        <v>222</v>
      </c>
      <c r="F69" s="10" t="s">
        <v>141</v>
      </c>
      <c r="G69" s="10" t="s">
        <v>142</v>
      </c>
      <c r="H69" s="10" t="s">
        <v>143</v>
      </c>
      <c r="I69" s="10" t="s">
        <v>461</v>
      </c>
      <c r="J69" s="42" t="s">
        <v>849</v>
      </c>
      <c r="K69" s="42" t="s">
        <v>850</v>
      </c>
      <c r="L69" s="29" t="s">
        <v>147</v>
      </c>
      <c r="M69" s="10">
        <v>92291.29</v>
      </c>
      <c r="N69" s="10">
        <v>95119.03</v>
      </c>
      <c r="O69" s="10" t="s">
        <v>148</v>
      </c>
      <c r="P69" s="10" t="s">
        <v>149</v>
      </c>
      <c r="Q69" s="19" t="s">
        <v>519</v>
      </c>
      <c r="R69" s="10" t="s">
        <v>425</v>
      </c>
      <c r="S69" s="10">
        <v>0</v>
      </c>
      <c r="T69" s="10">
        <v>0</v>
      </c>
      <c r="U69" s="10">
        <v>2</v>
      </c>
      <c r="V69" s="10">
        <v>0</v>
      </c>
      <c r="W69" s="10">
        <v>0</v>
      </c>
      <c r="X69" s="10">
        <v>2</v>
      </c>
      <c r="Y69" s="10" t="s">
        <v>1796</v>
      </c>
      <c r="Z69" s="10">
        <v>7</v>
      </c>
      <c r="AA69" s="10" t="s">
        <v>151</v>
      </c>
      <c r="AB69" s="10" t="s">
        <v>151</v>
      </c>
      <c r="AC69" s="10" t="s">
        <v>851</v>
      </c>
      <c r="AD69" s="10" t="s">
        <v>852</v>
      </c>
      <c r="AE69" s="10" t="s">
        <v>461</v>
      </c>
      <c r="AF69" s="10" t="s">
        <v>853</v>
      </c>
      <c r="AG69" s="59" t="s">
        <v>681</v>
      </c>
      <c r="AH69" s="10" t="s">
        <v>854</v>
      </c>
      <c r="AI69" s="10" t="s">
        <v>527</v>
      </c>
      <c r="AJ69" s="10" t="s">
        <v>157</v>
      </c>
      <c r="AK69" s="10" t="s">
        <v>149</v>
      </c>
      <c r="AL69" s="10" t="s">
        <v>149</v>
      </c>
      <c r="AM69" s="10" t="s">
        <v>149</v>
      </c>
      <c r="AN69" s="10" t="s">
        <v>158</v>
      </c>
      <c r="AO69" s="10" t="s">
        <v>149</v>
      </c>
      <c r="AP69" s="10" t="s">
        <v>157</v>
      </c>
      <c r="AQ69" s="10" t="s">
        <v>158</v>
      </c>
      <c r="AR69" s="10" t="s">
        <v>855</v>
      </c>
      <c r="AS69" s="10"/>
      <c r="AT69" s="10" t="s">
        <v>160</v>
      </c>
      <c r="AU69" s="57" t="s">
        <v>157</v>
      </c>
      <c r="AV69" s="57" t="s">
        <v>158</v>
      </c>
      <c r="AW69" s="57" t="s">
        <v>161</v>
      </c>
      <c r="AX69" s="57" t="s">
        <v>162</v>
      </c>
      <c r="AY69" s="57" t="s">
        <v>157</v>
      </c>
      <c r="AZ69" s="57" t="s">
        <v>162</v>
      </c>
      <c r="BA69" s="57" t="s">
        <v>161</v>
      </c>
      <c r="BB69" s="57" t="s">
        <v>161</v>
      </c>
      <c r="BC69" s="57" t="s">
        <v>161</v>
      </c>
      <c r="BD69" s="57">
        <v>4</v>
      </c>
      <c r="BE69" s="57">
        <v>4</v>
      </c>
      <c r="BF69" s="57">
        <v>0</v>
      </c>
      <c r="BG69" s="105">
        <f t="shared" si="0"/>
        <v>0</v>
      </c>
      <c r="BH69" s="57" t="s">
        <v>161</v>
      </c>
      <c r="BI69" s="57" t="s">
        <v>487</v>
      </c>
      <c r="BJ69" s="155"/>
      <c r="BK69" s="57" t="s">
        <v>488</v>
      </c>
      <c r="BL69" s="10"/>
      <c r="BM69" s="10" t="s">
        <v>157</v>
      </c>
      <c r="BN69" s="10"/>
      <c r="BO69" s="10" t="s">
        <v>157</v>
      </c>
      <c r="BP69" s="10" t="s">
        <v>157</v>
      </c>
      <c r="BQ69" s="10" t="s">
        <v>157</v>
      </c>
      <c r="BR69" s="10" t="s">
        <v>158</v>
      </c>
      <c r="BS69" s="10"/>
      <c r="BT69" s="10" t="s">
        <v>172</v>
      </c>
      <c r="BU69" s="57" t="s">
        <v>384</v>
      </c>
      <c r="BV69" s="56" t="s">
        <v>269</v>
      </c>
      <c r="BW69" s="57" t="s">
        <v>856</v>
      </c>
      <c r="BX69" s="57" t="s">
        <v>387</v>
      </c>
      <c r="BY69" s="141">
        <v>2549240</v>
      </c>
      <c r="BZ69" s="10">
        <v>26</v>
      </c>
      <c r="CA69" s="10">
        <v>3</v>
      </c>
      <c r="CB69" s="10">
        <v>23</v>
      </c>
      <c r="CC69" s="107">
        <f t="shared" si="3"/>
        <v>0.88461538461538458</v>
      </c>
      <c r="CD69" s="171">
        <v>28.558799999999998</v>
      </c>
      <c r="CE69" s="110" t="s">
        <v>1804</v>
      </c>
      <c r="CF69" s="10" t="s">
        <v>1807</v>
      </c>
      <c r="CG69" s="151"/>
      <c r="CH69" s="62"/>
      <c r="CI69" s="57" t="s">
        <v>157</v>
      </c>
      <c r="CJ69" s="57" t="s">
        <v>157</v>
      </c>
      <c r="CK69" s="57" t="s">
        <v>157</v>
      </c>
      <c r="CL69" s="57" t="s">
        <v>157</v>
      </c>
      <c r="CM69" s="57" t="s">
        <v>157</v>
      </c>
      <c r="CN69" s="57" t="s">
        <v>157</v>
      </c>
      <c r="CO69" s="57" t="s">
        <v>157</v>
      </c>
      <c r="CP69" s="46"/>
      <c r="CQ69" s="10">
        <v>0</v>
      </c>
      <c r="CR69" s="10">
        <v>0</v>
      </c>
      <c r="CS69" s="62">
        <v>0</v>
      </c>
      <c r="CT69" s="62">
        <v>0</v>
      </c>
      <c r="CU69" s="62">
        <v>0</v>
      </c>
      <c r="CV69" s="62">
        <v>0</v>
      </c>
      <c r="CW69" s="62">
        <v>0</v>
      </c>
      <c r="CX69" s="10">
        <v>0</v>
      </c>
      <c r="CY69" s="62">
        <v>0</v>
      </c>
      <c r="CZ69" s="10">
        <v>0</v>
      </c>
      <c r="DA69" s="10">
        <v>0</v>
      </c>
      <c r="DB69" s="10"/>
      <c r="DC69" s="10" t="s">
        <v>158</v>
      </c>
      <c r="DD69" s="10"/>
      <c r="DE69" s="91" t="s">
        <v>161</v>
      </c>
      <c r="DF69" s="56" t="s">
        <v>797</v>
      </c>
      <c r="DG69" s="177" t="s">
        <v>161</v>
      </c>
      <c r="DH69" s="10" t="s">
        <v>151</v>
      </c>
      <c r="DI69" s="10" t="s">
        <v>157</v>
      </c>
      <c r="DJ69" s="10" t="s">
        <v>857</v>
      </c>
      <c r="DK69" s="80" t="s">
        <v>149</v>
      </c>
      <c r="DL69" s="80" t="s">
        <v>149</v>
      </c>
      <c r="DM69" s="80" t="s">
        <v>149</v>
      </c>
      <c r="DN69" s="80" t="s">
        <v>180</v>
      </c>
      <c r="DO69" s="80" t="s">
        <v>158</v>
      </c>
      <c r="DP69" s="80" t="s">
        <v>158</v>
      </c>
      <c r="DQ69" s="80" t="s">
        <v>158</v>
      </c>
      <c r="DR69" s="80" t="s">
        <v>158</v>
      </c>
      <c r="DS69" s="80" t="s">
        <v>158</v>
      </c>
      <c r="DT69" s="80" t="s">
        <v>157</v>
      </c>
      <c r="DU69" s="82" t="s">
        <v>180</v>
      </c>
      <c r="DV69" s="76" t="s">
        <v>161</v>
      </c>
      <c r="DW69" s="76" t="s">
        <v>302</v>
      </c>
      <c r="DX69" s="113" t="s">
        <v>161</v>
      </c>
      <c r="DY69" s="10"/>
      <c r="DZ69" s="76" t="s">
        <v>158</v>
      </c>
      <c r="EA69" s="80" t="s">
        <v>157</v>
      </c>
      <c r="EB69" s="80" t="s">
        <v>180</v>
      </c>
      <c r="EC69" s="80" t="s">
        <v>375</v>
      </c>
      <c r="ED69" s="80" t="s">
        <v>157</v>
      </c>
      <c r="EE69" s="80" t="s">
        <v>157</v>
      </c>
      <c r="EF69" s="80" t="s">
        <v>184</v>
      </c>
      <c r="EG69" s="80">
        <v>1</v>
      </c>
      <c r="EH69" s="80">
        <v>0</v>
      </c>
      <c r="EI69" s="80">
        <v>0</v>
      </c>
      <c r="EJ69" s="80" t="s">
        <v>157</v>
      </c>
      <c r="EK69" s="80" t="s">
        <v>157</v>
      </c>
      <c r="EL69" s="80" t="s">
        <v>157</v>
      </c>
      <c r="EM69" s="80" t="s">
        <v>158</v>
      </c>
      <c r="EN69" s="80" t="s">
        <v>149</v>
      </c>
      <c r="EO69" s="80" t="s">
        <v>180</v>
      </c>
      <c r="EP69" s="80" t="s">
        <v>180</v>
      </c>
      <c r="EQ69" s="80" t="s">
        <v>157</v>
      </c>
      <c r="ER69" s="80" t="s">
        <v>158</v>
      </c>
      <c r="ES69" s="80" t="s">
        <v>157</v>
      </c>
      <c r="ET69" s="80" t="s">
        <v>157</v>
      </c>
      <c r="EU69" s="80" t="s">
        <v>157</v>
      </c>
      <c r="EV69" s="82" t="s">
        <v>157</v>
      </c>
      <c r="EW69" s="94" t="s">
        <v>161</v>
      </c>
      <c r="EX69" s="94" t="s">
        <v>161</v>
      </c>
      <c r="EY69" s="94" t="s">
        <v>161</v>
      </c>
      <c r="EZ69" s="38"/>
      <c r="FA69" s="140" t="e">
        <f t="shared" si="5"/>
        <v>#DIV/0!</v>
      </c>
      <c r="FB69" s="136" t="s">
        <v>1800</v>
      </c>
    </row>
    <row r="70" spans="1:158" ht="112.5" x14ac:dyDescent="0.35">
      <c r="A70" s="117"/>
      <c r="B70" s="44">
        <v>55</v>
      </c>
      <c r="C70" s="10" t="s">
        <v>138</v>
      </c>
      <c r="D70" s="10" t="s">
        <v>858</v>
      </c>
      <c r="E70" s="10" t="s">
        <v>222</v>
      </c>
      <c r="F70" s="10" t="s">
        <v>141</v>
      </c>
      <c r="G70" s="10" t="s">
        <v>142</v>
      </c>
      <c r="H70" s="10" t="s">
        <v>143</v>
      </c>
      <c r="I70" s="10" t="s">
        <v>461</v>
      </c>
      <c r="J70" s="42" t="s">
        <v>849</v>
      </c>
      <c r="K70" s="42" t="s">
        <v>859</v>
      </c>
      <c r="L70" s="29" t="s">
        <v>147</v>
      </c>
      <c r="M70" s="10">
        <v>92292.68</v>
      </c>
      <c r="N70" s="10">
        <v>95180.46</v>
      </c>
      <c r="O70" s="10" t="s">
        <v>148</v>
      </c>
      <c r="P70" s="10" t="s">
        <v>149</v>
      </c>
      <c r="Q70" s="19" t="s">
        <v>519</v>
      </c>
      <c r="R70" s="10" t="s">
        <v>425</v>
      </c>
      <c r="S70" s="10">
        <v>0</v>
      </c>
      <c r="T70" s="10">
        <v>0</v>
      </c>
      <c r="U70" s="10">
        <v>2</v>
      </c>
      <c r="V70" s="10">
        <v>0</v>
      </c>
      <c r="W70" s="10">
        <v>0</v>
      </c>
      <c r="X70" s="10">
        <v>2</v>
      </c>
      <c r="Y70" s="10" t="s">
        <v>1796</v>
      </c>
      <c r="Z70" s="10">
        <v>1</v>
      </c>
      <c r="AA70" s="10" t="s">
        <v>151</v>
      </c>
      <c r="AB70" s="10" t="s">
        <v>151</v>
      </c>
      <c r="AC70" s="10" t="s">
        <v>860</v>
      </c>
      <c r="AD70" s="42" t="s">
        <v>859</v>
      </c>
      <c r="AE70" s="10" t="s">
        <v>461</v>
      </c>
      <c r="AF70" s="10" t="s">
        <v>861</v>
      </c>
      <c r="AG70" s="59" t="s">
        <v>681</v>
      </c>
      <c r="AH70" s="10" t="s">
        <v>862</v>
      </c>
      <c r="AI70" s="10" t="s">
        <v>628</v>
      </c>
      <c r="AJ70" s="10" t="s">
        <v>157</v>
      </c>
      <c r="AK70" s="10" t="s">
        <v>149</v>
      </c>
      <c r="AL70" s="10" t="s">
        <v>149</v>
      </c>
      <c r="AM70" s="10" t="s">
        <v>149</v>
      </c>
      <c r="AN70" s="10" t="s">
        <v>158</v>
      </c>
      <c r="AO70" s="10" t="s">
        <v>149</v>
      </c>
      <c r="AP70" s="10" t="s">
        <v>157</v>
      </c>
      <c r="AQ70" s="10" t="s">
        <v>158</v>
      </c>
      <c r="AR70" s="10" t="s">
        <v>157</v>
      </c>
      <c r="AS70" s="10"/>
      <c r="AT70" s="10" t="s">
        <v>160</v>
      </c>
      <c r="AU70" s="57" t="s">
        <v>157</v>
      </c>
      <c r="AV70" s="57" t="s">
        <v>158</v>
      </c>
      <c r="AW70" s="57" t="s">
        <v>161</v>
      </c>
      <c r="AX70" s="57" t="s">
        <v>162</v>
      </c>
      <c r="AY70" s="57" t="s">
        <v>157</v>
      </c>
      <c r="AZ70" s="57" t="s">
        <v>162</v>
      </c>
      <c r="BA70" s="57">
        <v>12112594</v>
      </c>
      <c r="BB70" s="57" t="s">
        <v>251</v>
      </c>
      <c r="BC70" s="57">
        <v>2548617</v>
      </c>
      <c r="BD70" s="57">
        <v>3</v>
      </c>
      <c r="BE70" s="57">
        <v>2</v>
      </c>
      <c r="BF70" s="57">
        <v>1</v>
      </c>
      <c r="BG70" s="105">
        <f t="shared" si="0"/>
        <v>0.33333333333333331</v>
      </c>
      <c r="BH70" s="57">
        <v>90</v>
      </c>
      <c r="BI70" s="57" t="s">
        <v>487</v>
      </c>
      <c r="BJ70" s="155"/>
      <c r="BK70" s="57" t="s">
        <v>488</v>
      </c>
      <c r="BL70" s="10"/>
      <c r="BM70" s="10" t="s">
        <v>157</v>
      </c>
      <c r="BN70" s="10"/>
      <c r="BO70" s="10" t="s">
        <v>157</v>
      </c>
      <c r="BP70" s="10" t="s">
        <v>157</v>
      </c>
      <c r="BQ70" s="10" t="s">
        <v>157</v>
      </c>
      <c r="BR70" s="10" t="s">
        <v>158</v>
      </c>
      <c r="BS70" s="10"/>
      <c r="BT70" s="10" t="s">
        <v>172</v>
      </c>
      <c r="BU70" s="57" t="s">
        <v>173</v>
      </c>
      <c r="BV70" s="57" t="s">
        <v>174</v>
      </c>
      <c r="BW70" s="57">
        <v>164</v>
      </c>
      <c r="BX70" s="10" t="s">
        <v>238</v>
      </c>
      <c r="BY70" s="10">
        <v>2548617</v>
      </c>
      <c r="BZ70" s="10">
        <v>0</v>
      </c>
      <c r="CA70" s="10">
        <v>0</v>
      </c>
      <c r="CB70" s="10">
        <v>0</v>
      </c>
      <c r="CC70" s="107" t="e">
        <f t="shared" si="3"/>
        <v>#DIV/0!</v>
      </c>
      <c r="CD70" s="171">
        <v>16728.058799999999</v>
      </c>
      <c r="CE70" s="110" t="s">
        <v>1805</v>
      </c>
      <c r="CF70" s="10" t="s">
        <v>1808</v>
      </c>
      <c r="CG70" s="151"/>
      <c r="CH70" s="62" t="s">
        <v>684</v>
      </c>
      <c r="CI70" s="57" t="s">
        <v>157</v>
      </c>
      <c r="CJ70" s="57" t="s">
        <v>157</v>
      </c>
      <c r="CK70" s="57" t="s">
        <v>157</v>
      </c>
      <c r="CL70" s="57" t="s">
        <v>157</v>
      </c>
      <c r="CM70" s="57" t="s">
        <v>157</v>
      </c>
      <c r="CN70" s="57" t="s">
        <v>157</v>
      </c>
      <c r="CO70" s="57" t="s">
        <v>157</v>
      </c>
      <c r="CP70" s="46"/>
      <c r="CQ70" s="10">
        <v>0</v>
      </c>
      <c r="CR70" s="10">
        <v>0</v>
      </c>
      <c r="CS70" s="62">
        <v>0</v>
      </c>
      <c r="CT70" s="62">
        <v>0</v>
      </c>
      <c r="CU70" s="62">
        <v>0</v>
      </c>
      <c r="CV70" s="62">
        <v>0</v>
      </c>
      <c r="CW70" s="62">
        <v>0</v>
      </c>
      <c r="CX70" s="10">
        <v>0</v>
      </c>
      <c r="CY70" s="62">
        <v>0</v>
      </c>
      <c r="CZ70" s="10">
        <v>0</v>
      </c>
      <c r="DA70" s="10">
        <v>0</v>
      </c>
      <c r="DB70" s="10"/>
      <c r="DC70" s="10" t="s">
        <v>158</v>
      </c>
      <c r="DD70" s="10"/>
      <c r="DE70" s="91" t="s">
        <v>161</v>
      </c>
      <c r="DF70" s="56" t="s">
        <v>863</v>
      </c>
      <c r="DG70" s="177" t="s">
        <v>161</v>
      </c>
      <c r="DH70" s="10" t="s">
        <v>151</v>
      </c>
      <c r="DI70" s="10" t="s">
        <v>157</v>
      </c>
      <c r="DJ70" s="10" t="s">
        <v>864</v>
      </c>
      <c r="DK70" s="80" t="s">
        <v>149</v>
      </c>
      <c r="DL70" s="80" t="s">
        <v>149</v>
      </c>
      <c r="DM70" s="80" t="s">
        <v>149</v>
      </c>
      <c r="DN70" s="80" t="s">
        <v>180</v>
      </c>
      <c r="DO70" s="80" t="s">
        <v>158</v>
      </c>
      <c r="DP70" s="80" t="s">
        <v>158</v>
      </c>
      <c r="DQ70" s="80" t="s">
        <v>158</v>
      </c>
      <c r="DR70" s="80" t="s">
        <v>158</v>
      </c>
      <c r="DS70" s="80" t="s">
        <v>158</v>
      </c>
      <c r="DT70" s="80" t="s">
        <v>157</v>
      </c>
      <c r="DU70" s="82" t="s">
        <v>180</v>
      </c>
      <c r="DV70" s="76" t="s">
        <v>161</v>
      </c>
      <c r="DW70" s="76" t="s">
        <v>302</v>
      </c>
      <c r="DX70" s="113" t="s">
        <v>161</v>
      </c>
      <c r="DY70" s="10"/>
      <c r="DZ70" s="76" t="s">
        <v>158</v>
      </c>
      <c r="EA70" s="80" t="s">
        <v>157</v>
      </c>
      <c r="EB70" s="80" t="s">
        <v>180</v>
      </c>
      <c r="EC70" s="81">
        <v>12191557</v>
      </c>
      <c r="ED70" s="80" t="s">
        <v>182</v>
      </c>
      <c r="EE70" s="80" t="s">
        <v>289</v>
      </c>
      <c r="EF70" s="80" t="s">
        <v>184</v>
      </c>
      <c r="EG70" s="80">
        <v>1</v>
      </c>
      <c r="EH70" s="80">
        <v>0</v>
      </c>
      <c r="EI70" s="80">
        <v>0</v>
      </c>
      <c r="EJ70" s="80" t="s">
        <v>157</v>
      </c>
      <c r="EK70" s="80" t="s">
        <v>157</v>
      </c>
      <c r="EL70" s="80" t="s">
        <v>157</v>
      </c>
      <c r="EM70" s="80" t="s">
        <v>158</v>
      </c>
      <c r="EN70" s="80" t="s">
        <v>149</v>
      </c>
      <c r="EO70" s="80" t="s">
        <v>180</v>
      </c>
      <c r="EP70" s="80" t="s">
        <v>180</v>
      </c>
      <c r="EQ70" s="80" t="s">
        <v>157</v>
      </c>
      <c r="ER70" s="80" t="s">
        <v>158</v>
      </c>
      <c r="ES70" s="80" t="s">
        <v>157</v>
      </c>
      <c r="ET70" s="80" t="s">
        <v>157</v>
      </c>
      <c r="EU70" s="80" t="s">
        <v>157</v>
      </c>
      <c r="EV70" s="82" t="s">
        <v>157</v>
      </c>
      <c r="EW70" s="94" t="s">
        <v>161</v>
      </c>
      <c r="EX70" s="94" t="s">
        <v>161</v>
      </c>
      <c r="EY70" s="94" t="s">
        <v>161</v>
      </c>
      <c r="EZ70" s="38"/>
      <c r="FA70" s="140" t="e">
        <f t="shared" si="5"/>
        <v>#DIV/0!</v>
      </c>
      <c r="FB70" s="136" t="s">
        <v>1800</v>
      </c>
    </row>
    <row r="71" spans="1:158" ht="112.5" x14ac:dyDescent="0.35">
      <c r="A71" s="117"/>
      <c r="B71" s="44">
        <v>56</v>
      </c>
      <c r="C71" s="10" t="s">
        <v>138</v>
      </c>
      <c r="D71" s="10" t="s">
        <v>865</v>
      </c>
      <c r="E71" s="10" t="s">
        <v>222</v>
      </c>
      <c r="F71" s="10" t="s">
        <v>141</v>
      </c>
      <c r="G71" s="10" t="s">
        <v>142</v>
      </c>
      <c r="H71" s="10" t="s">
        <v>143</v>
      </c>
      <c r="I71" s="10" t="s">
        <v>461</v>
      </c>
      <c r="J71" s="42" t="s">
        <v>866</v>
      </c>
      <c r="K71" s="10" t="s">
        <v>867</v>
      </c>
      <c r="L71" s="29" t="s">
        <v>147</v>
      </c>
      <c r="M71" s="10">
        <v>90373.2</v>
      </c>
      <c r="N71" s="10">
        <v>98034.22</v>
      </c>
      <c r="O71" s="10" t="s">
        <v>148</v>
      </c>
      <c r="P71" s="10" t="s">
        <v>149</v>
      </c>
      <c r="Q71" s="19" t="s">
        <v>519</v>
      </c>
      <c r="R71" s="10" t="s">
        <v>425</v>
      </c>
      <c r="S71" s="10">
        <v>0</v>
      </c>
      <c r="T71" s="10">
        <v>0</v>
      </c>
      <c r="U71" s="10">
        <v>2</v>
      </c>
      <c r="V71" s="10">
        <v>0</v>
      </c>
      <c r="W71" s="10">
        <v>0</v>
      </c>
      <c r="X71" s="10">
        <v>2</v>
      </c>
      <c r="Y71" s="10" t="s">
        <v>1796</v>
      </c>
      <c r="Z71" s="10">
        <v>1</v>
      </c>
      <c r="AA71" s="10" t="s">
        <v>151</v>
      </c>
      <c r="AB71" s="10" t="s">
        <v>151</v>
      </c>
      <c r="AC71" s="10" t="s">
        <v>868</v>
      </c>
      <c r="AD71" s="42" t="s">
        <v>869</v>
      </c>
      <c r="AE71" s="10" t="s">
        <v>461</v>
      </c>
      <c r="AF71" s="10" t="s">
        <v>728</v>
      </c>
      <c r="AG71" s="59" t="s">
        <v>729</v>
      </c>
      <c r="AH71" s="10" t="s">
        <v>870</v>
      </c>
      <c r="AI71" s="10" t="s">
        <v>731</v>
      </c>
      <c r="AJ71" s="10" t="s">
        <v>157</v>
      </c>
      <c r="AK71" s="10" t="s">
        <v>149</v>
      </c>
      <c r="AL71" s="10" t="s">
        <v>149</v>
      </c>
      <c r="AM71" s="10" t="s">
        <v>149</v>
      </c>
      <c r="AN71" s="10" t="s">
        <v>158</v>
      </c>
      <c r="AO71" s="10" t="s">
        <v>149</v>
      </c>
      <c r="AP71" s="10" t="s">
        <v>157</v>
      </c>
      <c r="AQ71" s="10" t="s">
        <v>158</v>
      </c>
      <c r="AR71" s="10" t="s">
        <v>157</v>
      </c>
      <c r="AS71" s="10"/>
      <c r="AT71" s="10" t="s">
        <v>160</v>
      </c>
      <c r="AU71" s="57" t="s">
        <v>157</v>
      </c>
      <c r="AV71" s="57" t="s">
        <v>158</v>
      </c>
      <c r="AW71" s="57" t="s">
        <v>161</v>
      </c>
      <c r="AX71" s="57" t="s">
        <v>162</v>
      </c>
      <c r="AY71" s="57" t="s">
        <v>157</v>
      </c>
      <c r="AZ71" s="57" t="s">
        <v>162</v>
      </c>
      <c r="BA71" s="57">
        <v>12111688</v>
      </c>
      <c r="BB71" s="57" t="s">
        <v>251</v>
      </c>
      <c r="BC71" s="57">
        <v>2548019</v>
      </c>
      <c r="BD71" s="57">
        <v>4</v>
      </c>
      <c r="BE71" s="57">
        <v>4</v>
      </c>
      <c r="BF71" s="57">
        <v>0</v>
      </c>
      <c r="BG71" s="105">
        <f t="shared" si="0"/>
        <v>0</v>
      </c>
      <c r="BH71" s="57">
        <v>65</v>
      </c>
      <c r="BI71" s="57" t="s">
        <v>487</v>
      </c>
      <c r="BJ71" s="155"/>
      <c r="BK71" s="57" t="s">
        <v>488</v>
      </c>
      <c r="BL71" s="10"/>
      <c r="BM71" s="10" t="s">
        <v>157</v>
      </c>
      <c r="BN71" s="10"/>
      <c r="BO71" s="10" t="s">
        <v>157</v>
      </c>
      <c r="BP71" s="10" t="s">
        <v>157</v>
      </c>
      <c r="BQ71" s="10" t="s">
        <v>157</v>
      </c>
      <c r="BR71" s="10" t="s">
        <v>158</v>
      </c>
      <c r="BS71" s="10"/>
      <c r="BT71" s="10" t="s">
        <v>172</v>
      </c>
      <c r="BU71" s="57" t="s">
        <v>209</v>
      </c>
      <c r="BV71" s="56">
        <v>3993885</v>
      </c>
      <c r="BW71" s="57" t="s">
        <v>871</v>
      </c>
      <c r="BX71" s="10" t="s">
        <v>238</v>
      </c>
      <c r="BY71" s="141">
        <v>2548019</v>
      </c>
      <c r="BZ71" s="10">
        <v>46</v>
      </c>
      <c r="CA71" s="10">
        <v>4</v>
      </c>
      <c r="CB71" s="10">
        <v>42</v>
      </c>
      <c r="CC71" s="107">
        <f t="shared" si="3"/>
        <v>0.91304347826086951</v>
      </c>
      <c r="CD71" s="171">
        <v>23.759999999999998</v>
      </c>
      <c r="CE71" s="110" t="s">
        <v>1804</v>
      </c>
      <c r="CF71" s="10" t="s">
        <v>1807</v>
      </c>
      <c r="CG71" s="151"/>
      <c r="CH71" s="62"/>
      <c r="CI71" s="57" t="s">
        <v>157</v>
      </c>
      <c r="CJ71" s="57" t="s">
        <v>157</v>
      </c>
      <c r="CK71" s="57" t="s">
        <v>157</v>
      </c>
      <c r="CL71" s="57" t="s">
        <v>157</v>
      </c>
      <c r="CM71" s="57" t="s">
        <v>157</v>
      </c>
      <c r="CN71" s="57" t="s">
        <v>157</v>
      </c>
      <c r="CO71" s="57" t="s">
        <v>157</v>
      </c>
      <c r="CP71" s="46"/>
      <c r="CQ71" s="10">
        <v>0</v>
      </c>
      <c r="CR71" s="10">
        <v>0</v>
      </c>
      <c r="CS71" s="62">
        <v>0</v>
      </c>
      <c r="CT71" s="62">
        <v>0</v>
      </c>
      <c r="CU71" s="62">
        <v>0</v>
      </c>
      <c r="CV71" s="62">
        <v>0</v>
      </c>
      <c r="CW71" s="62">
        <v>0</v>
      </c>
      <c r="CX71" s="10">
        <v>0</v>
      </c>
      <c r="CY71" s="62">
        <v>0</v>
      </c>
      <c r="CZ71" s="10">
        <v>0</v>
      </c>
      <c r="DA71" s="10">
        <v>0</v>
      </c>
      <c r="DB71" s="10"/>
      <c r="DC71" s="10" t="s">
        <v>158</v>
      </c>
      <c r="DD71" s="10"/>
      <c r="DE71" s="91" t="s">
        <v>161</v>
      </c>
      <c r="DF71" s="56" t="s">
        <v>872</v>
      </c>
      <c r="DG71" s="177" t="s">
        <v>161</v>
      </c>
      <c r="DH71" s="10" t="s">
        <v>151</v>
      </c>
      <c r="DI71" s="10" t="s">
        <v>157</v>
      </c>
      <c r="DJ71" s="10" t="s">
        <v>873</v>
      </c>
      <c r="DK71" s="80" t="s">
        <v>149</v>
      </c>
      <c r="DL71" s="80" t="s">
        <v>149</v>
      </c>
      <c r="DM71" s="80" t="s">
        <v>149</v>
      </c>
      <c r="DN71" s="80" t="s">
        <v>180</v>
      </c>
      <c r="DO71" s="80" t="s">
        <v>158</v>
      </c>
      <c r="DP71" s="80" t="s">
        <v>158</v>
      </c>
      <c r="DQ71" s="80" t="s">
        <v>158</v>
      </c>
      <c r="DR71" s="80" t="s">
        <v>158</v>
      </c>
      <c r="DS71" s="80" t="s">
        <v>158</v>
      </c>
      <c r="DT71" s="80" t="s">
        <v>157</v>
      </c>
      <c r="DU71" s="82" t="s">
        <v>180</v>
      </c>
      <c r="DV71" s="76" t="s">
        <v>161</v>
      </c>
      <c r="DW71" s="76" t="s">
        <v>302</v>
      </c>
      <c r="DX71" s="113" t="s">
        <v>161</v>
      </c>
      <c r="DY71" s="10"/>
      <c r="DZ71" s="76" t="s">
        <v>158</v>
      </c>
      <c r="EA71" s="80" t="s">
        <v>157</v>
      </c>
      <c r="EB71" s="80" t="s">
        <v>180</v>
      </c>
      <c r="EC71" s="81">
        <v>12192266</v>
      </c>
      <c r="ED71" s="80" t="s">
        <v>182</v>
      </c>
      <c r="EE71" s="80" t="s">
        <v>289</v>
      </c>
      <c r="EF71" s="80" t="s">
        <v>184</v>
      </c>
      <c r="EG71" s="80">
        <v>0</v>
      </c>
      <c r="EH71" s="80">
        <v>0</v>
      </c>
      <c r="EI71" s="80">
        <v>0</v>
      </c>
      <c r="EJ71" s="80" t="s">
        <v>157</v>
      </c>
      <c r="EK71" s="80" t="s">
        <v>157</v>
      </c>
      <c r="EL71" s="80" t="s">
        <v>157</v>
      </c>
      <c r="EM71" s="80" t="s">
        <v>158</v>
      </c>
      <c r="EN71" s="80" t="s">
        <v>149</v>
      </c>
      <c r="EO71" s="80" t="s">
        <v>180</v>
      </c>
      <c r="EP71" s="80" t="s">
        <v>180</v>
      </c>
      <c r="EQ71" s="80" t="s">
        <v>157</v>
      </c>
      <c r="ER71" s="80" t="s">
        <v>158</v>
      </c>
      <c r="ES71" s="80" t="s">
        <v>157</v>
      </c>
      <c r="ET71" s="80" t="s">
        <v>157</v>
      </c>
      <c r="EU71" s="80" t="s">
        <v>157</v>
      </c>
      <c r="EV71" s="82" t="s">
        <v>157</v>
      </c>
      <c r="EW71" s="94" t="s">
        <v>161</v>
      </c>
      <c r="EX71" s="94" t="s">
        <v>161</v>
      </c>
      <c r="EY71" s="94" t="s">
        <v>161</v>
      </c>
      <c r="EZ71" s="38"/>
      <c r="FA71" s="140" t="e">
        <f t="shared" si="5"/>
        <v>#DIV/0!</v>
      </c>
      <c r="FB71" s="136" t="s">
        <v>1800</v>
      </c>
    </row>
    <row r="72" spans="1:158" ht="112.5" x14ac:dyDescent="0.35">
      <c r="A72" s="117"/>
      <c r="B72" s="44">
        <v>57</v>
      </c>
      <c r="C72" s="10" t="s">
        <v>138</v>
      </c>
      <c r="D72" s="10" t="s">
        <v>874</v>
      </c>
      <c r="E72" s="10" t="s">
        <v>222</v>
      </c>
      <c r="F72" s="10" t="s">
        <v>141</v>
      </c>
      <c r="G72" s="10" t="s">
        <v>142</v>
      </c>
      <c r="H72" s="10" t="s">
        <v>143</v>
      </c>
      <c r="I72" s="10" t="s">
        <v>461</v>
      </c>
      <c r="J72" s="42" t="s">
        <v>866</v>
      </c>
      <c r="K72" s="42" t="s">
        <v>875</v>
      </c>
      <c r="L72" s="29" t="s">
        <v>147</v>
      </c>
      <c r="M72" s="10">
        <v>90616.33</v>
      </c>
      <c r="N72" s="10">
        <v>98450.15</v>
      </c>
      <c r="O72" s="10" t="s">
        <v>148</v>
      </c>
      <c r="P72" s="10" t="s">
        <v>149</v>
      </c>
      <c r="Q72" s="19" t="s">
        <v>519</v>
      </c>
      <c r="R72" s="10" t="s">
        <v>425</v>
      </c>
      <c r="S72" s="10">
        <v>0</v>
      </c>
      <c r="T72" s="10">
        <v>0</v>
      </c>
      <c r="U72" s="10">
        <v>2</v>
      </c>
      <c r="V72" s="10">
        <v>0</v>
      </c>
      <c r="W72" s="10">
        <v>0</v>
      </c>
      <c r="X72" s="10">
        <v>2</v>
      </c>
      <c r="Y72" s="10" t="s">
        <v>1796</v>
      </c>
      <c r="Z72" s="10">
        <v>1</v>
      </c>
      <c r="AA72" s="10" t="s">
        <v>151</v>
      </c>
      <c r="AB72" s="10" t="s">
        <v>151</v>
      </c>
      <c r="AC72" s="10" t="s">
        <v>876</v>
      </c>
      <c r="AD72" s="42" t="s">
        <v>875</v>
      </c>
      <c r="AE72" s="10" t="s">
        <v>461</v>
      </c>
      <c r="AF72" s="10" t="s">
        <v>728</v>
      </c>
      <c r="AG72" s="59" t="s">
        <v>729</v>
      </c>
      <c r="AH72" s="10" t="s">
        <v>877</v>
      </c>
      <c r="AI72" s="10" t="s">
        <v>878</v>
      </c>
      <c r="AJ72" s="10" t="s">
        <v>157</v>
      </c>
      <c r="AK72" s="10" t="s">
        <v>149</v>
      </c>
      <c r="AL72" s="10" t="s">
        <v>149</v>
      </c>
      <c r="AM72" s="10" t="s">
        <v>149</v>
      </c>
      <c r="AN72" s="10" t="s">
        <v>158</v>
      </c>
      <c r="AO72" s="10" t="s">
        <v>149</v>
      </c>
      <c r="AP72" s="10" t="s">
        <v>157</v>
      </c>
      <c r="AQ72" s="10" t="s">
        <v>158</v>
      </c>
      <c r="AR72" s="10" t="s">
        <v>157</v>
      </c>
      <c r="AS72" s="10"/>
      <c r="AT72" s="10" t="s">
        <v>160</v>
      </c>
      <c r="AU72" s="57" t="s">
        <v>157</v>
      </c>
      <c r="AV72" s="57" t="s">
        <v>158</v>
      </c>
      <c r="AW72" s="57" t="s">
        <v>161</v>
      </c>
      <c r="AX72" s="57" t="s">
        <v>162</v>
      </c>
      <c r="AY72" s="57" t="s">
        <v>157</v>
      </c>
      <c r="AZ72" s="57" t="s">
        <v>162</v>
      </c>
      <c r="BA72" s="57" t="s">
        <v>161</v>
      </c>
      <c r="BB72" s="57" t="s">
        <v>161</v>
      </c>
      <c r="BC72" s="57" t="s">
        <v>161</v>
      </c>
      <c r="BD72" s="57">
        <v>3</v>
      </c>
      <c r="BE72" s="57">
        <v>3</v>
      </c>
      <c r="BF72" s="57">
        <v>0</v>
      </c>
      <c r="BG72" s="105">
        <f t="shared" si="0"/>
        <v>0</v>
      </c>
      <c r="BH72" s="57" t="s">
        <v>161</v>
      </c>
      <c r="BI72" s="57" t="s">
        <v>487</v>
      </c>
      <c r="BJ72" s="155"/>
      <c r="BK72" s="57" t="s">
        <v>488</v>
      </c>
      <c r="BL72" s="10"/>
      <c r="BM72" s="10" t="s">
        <v>157</v>
      </c>
      <c r="BN72" s="10"/>
      <c r="BO72" s="10" t="s">
        <v>157</v>
      </c>
      <c r="BP72" s="10" t="s">
        <v>157</v>
      </c>
      <c r="BQ72" s="10" t="s">
        <v>157</v>
      </c>
      <c r="BR72" s="10" t="s">
        <v>158</v>
      </c>
      <c r="BS72" s="10"/>
      <c r="BT72" s="10" t="s">
        <v>172</v>
      </c>
      <c r="BU72" s="57" t="s">
        <v>209</v>
      </c>
      <c r="BV72" s="57">
        <v>3981868</v>
      </c>
      <c r="BW72" s="57" t="s">
        <v>879</v>
      </c>
      <c r="BX72" s="10" t="s">
        <v>175</v>
      </c>
      <c r="BY72" s="141">
        <v>2548002</v>
      </c>
      <c r="BZ72" s="62" t="s">
        <v>373</v>
      </c>
      <c r="CA72" s="62" t="s">
        <v>373</v>
      </c>
      <c r="CB72" s="62" t="s">
        <v>373</v>
      </c>
      <c r="CC72" s="107" t="e">
        <f t="shared" si="3"/>
        <v>#VALUE!</v>
      </c>
      <c r="CD72" s="171">
        <v>13.467599999999999</v>
      </c>
      <c r="CE72" s="110" t="s">
        <v>1804</v>
      </c>
      <c r="CF72" s="10" t="s">
        <v>1807</v>
      </c>
      <c r="CG72" s="151"/>
      <c r="CH72" s="62"/>
      <c r="CI72" s="57" t="s">
        <v>157</v>
      </c>
      <c r="CJ72" s="57" t="s">
        <v>157</v>
      </c>
      <c r="CK72" s="57" t="s">
        <v>157</v>
      </c>
      <c r="CL72" s="57" t="s">
        <v>157</v>
      </c>
      <c r="CM72" s="57" t="s">
        <v>157</v>
      </c>
      <c r="CN72" s="57" t="s">
        <v>157</v>
      </c>
      <c r="CO72" s="57" t="s">
        <v>157</v>
      </c>
      <c r="CP72" s="46"/>
      <c r="CQ72" s="10">
        <v>0</v>
      </c>
      <c r="CR72" s="10">
        <v>0</v>
      </c>
      <c r="CS72" s="10">
        <v>0</v>
      </c>
      <c r="CT72" s="10">
        <v>0</v>
      </c>
      <c r="CU72" s="10">
        <v>0</v>
      </c>
      <c r="CV72" s="10">
        <v>0</v>
      </c>
      <c r="CW72" s="10">
        <v>0</v>
      </c>
      <c r="CX72" s="10">
        <v>0</v>
      </c>
      <c r="CY72" s="10">
        <v>0</v>
      </c>
      <c r="CZ72" s="10">
        <v>0</v>
      </c>
      <c r="DA72" s="10">
        <v>0</v>
      </c>
      <c r="DB72" s="10"/>
      <c r="DC72" s="10" t="s">
        <v>158</v>
      </c>
      <c r="DD72" s="10"/>
      <c r="DE72" s="91" t="s">
        <v>161</v>
      </c>
      <c r="DF72" s="56" t="s">
        <v>880</v>
      </c>
      <c r="DG72" s="177" t="s">
        <v>161</v>
      </c>
      <c r="DH72" s="10" t="s">
        <v>151</v>
      </c>
      <c r="DI72" s="10" t="s">
        <v>157</v>
      </c>
      <c r="DJ72" s="10" t="s">
        <v>881</v>
      </c>
      <c r="DK72" s="80" t="s">
        <v>149</v>
      </c>
      <c r="DL72" s="80" t="s">
        <v>149</v>
      </c>
      <c r="DM72" s="80" t="s">
        <v>149</v>
      </c>
      <c r="DN72" s="80" t="s">
        <v>180</v>
      </c>
      <c r="DO72" s="80" t="s">
        <v>158</v>
      </c>
      <c r="DP72" s="80" t="s">
        <v>158</v>
      </c>
      <c r="DQ72" s="80" t="s">
        <v>158</v>
      </c>
      <c r="DR72" s="80" t="s">
        <v>158</v>
      </c>
      <c r="DS72" s="80" t="s">
        <v>158</v>
      </c>
      <c r="DT72" s="80" t="s">
        <v>157</v>
      </c>
      <c r="DU72" s="82" t="s">
        <v>180</v>
      </c>
      <c r="DV72" s="76" t="s">
        <v>161</v>
      </c>
      <c r="DW72" s="76" t="s">
        <v>302</v>
      </c>
      <c r="DX72" s="113" t="s">
        <v>161</v>
      </c>
      <c r="DY72" s="10"/>
      <c r="DZ72" s="76" t="s">
        <v>158</v>
      </c>
      <c r="EA72" s="80" t="s">
        <v>157</v>
      </c>
      <c r="EB72" s="80" t="s">
        <v>180</v>
      </c>
      <c r="EC72" s="80" t="s">
        <v>375</v>
      </c>
      <c r="ED72" s="80" t="s">
        <v>157</v>
      </c>
      <c r="EE72" s="80" t="s">
        <v>157</v>
      </c>
      <c r="EF72" s="80" t="s">
        <v>184</v>
      </c>
      <c r="EG72" s="80">
        <v>1</v>
      </c>
      <c r="EH72" s="80">
        <v>0</v>
      </c>
      <c r="EI72" s="80">
        <v>0</v>
      </c>
      <c r="EJ72" s="80" t="s">
        <v>157</v>
      </c>
      <c r="EK72" s="80" t="s">
        <v>157</v>
      </c>
      <c r="EL72" s="80" t="s">
        <v>157</v>
      </c>
      <c r="EM72" s="80" t="s">
        <v>158</v>
      </c>
      <c r="EN72" s="80" t="s">
        <v>149</v>
      </c>
      <c r="EO72" s="80" t="s">
        <v>180</v>
      </c>
      <c r="EP72" s="80" t="s">
        <v>180</v>
      </c>
      <c r="EQ72" s="80" t="s">
        <v>157</v>
      </c>
      <c r="ER72" s="80" t="s">
        <v>158</v>
      </c>
      <c r="ES72" s="80" t="s">
        <v>157</v>
      </c>
      <c r="ET72" s="80" t="s">
        <v>157</v>
      </c>
      <c r="EU72" s="80" t="s">
        <v>157</v>
      </c>
      <c r="EV72" s="82" t="s">
        <v>157</v>
      </c>
      <c r="EW72" s="94" t="s">
        <v>161</v>
      </c>
      <c r="EX72" s="94" t="s">
        <v>161</v>
      </c>
      <c r="EY72" s="94" t="s">
        <v>161</v>
      </c>
      <c r="EZ72" s="38"/>
      <c r="FA72" s="140" t="e">
        <f t="shared" si="5"/>
        <v>#DIV/0!</v>
      </c>
      <c r="FB72" s="136" t="s">
        <v>1800</v>
      </c>
    </row>
    <row r="73" spans="1:158" ht="112.5" x14ac:dyDescent="0.35">
      <c r="A73" s="117"/>
      <c r="B73" s="44">
        <v>58</v>
      </c>
      <c r="C73" s="10" t="s">
        <v>138</v>
      </c>
      <c r="D73" s="10" t="s">
        <v>882</v>
      </c>
      <c r="E73" s="10" t="s">
        <v>222</v>
      </c>
      <c r="F73" s="10" t="s">
        <v>141</v>
      </c>
      <c r="G73" s="10" t="s">
        <v>142</v>
      </c>
      <c r="H73" s="10" t="s">
        <v>143</v>
      </c>
      <c r="I73" s="10" t="s">
        <v>461</v>
      </c>
      <c r="J73" s="42" t="s">
        <v>883</v>
      </c>
      <c r="K73" s="42" t="s">
        <v>884</v>
      </c>
      <c r="L73" s="29" t="s">
        <v>147</v>
      </c>
      <c r="M73" s="10">
        <v>89072.35</v>
      </c>
      <c r="N73" s="10">
        <v>98152.5</v>
      </c>
      <c r="O73" s="10" t="s">
        <v>148</v>
      </c>
      <c r="P73" s="10" t="s">
        <v>149</v>
      </c>
      <c r="Q73" s="19" t="s">
        <v>519</v>
      </c>
      <c r="R73" s="10" t="s">
        <v>425</v>
      </c>
      <c r="S73" s="10">
        <v>0</v>
      </c>
      <c r="T73" s="10">
        <v>0</v>
      </c>
      <c r="U73" s="10">
        <v>2</v>
      </c>
      <c r="V73" s="10">
        <v>0</v>
      </c>
      <c r="W73" s="10">
        <v>0</v>
      </c>
      <c r="X73" s="10">
        <v>2</v>
      </c>
      <c r="Y73" s="10" t="s">
        <v>1796</v>
      </c>
      <c r="Z73" s="10">
        <v>2</v>
      </c>
      <c r="AA73" s="10" t="s">
        <v>151</v>
      </c>
      <c r="AB73" s="10" t="s">
        <v>151</v>
      </c>
      <c r="AC73" s="10" t="s">
        <v>885</v>
      </c>
      <c r="AD73" s="10" t="s">
        <v>886</v>
      </c>
      <c r="AE73" s="10" t="s">
        <v>461</v>
      </c>
      <c r="AF73" s="10" t="s">
        <v>887</v>
      </c>
      <c r="AG73" s="59" t="s">
        <v>729</v>
      </c>
      <c r="AH73" s="10" t="s">
        <v>888</v>
      </c>
      <c r="AI73" s="10" t="s">
        <v>628</v>
      </c>
      <c r="AJ73" s="10" t="s">
        <v>157</v>
      </c>
      <c r="AK73" s="10" t="s">
        <v>149</v>
      </c>
      <c r="AL73" s="10" t="s">
        <v>149</v>
      </c>
      <c r="AM73" s="10" t="s">
        <v>149</v>
      </c>
      <c r="AN73" s="10" t="s">
        <v>158</v>
      </c>
      <c r="AO73" s="10" t="s">
        <v>149</v>
      </c>
      <c r="AP73" s="10" t="s">
        <v>157</v>
      </c>
      <c r="AQ73" s="10" t="s">
        <v>158</v>
      </c>
      <c r="AR73" s="10" t="s">
        <v>233</v>
      </c>
      <c r="AS73" s="10"/>
      <c r="AT73" s="10" t="s">
        <v>160</v>
      </c>
      <c r="AU73" s="57" t="s">
        <v>157</v>
      </c>
      <c r="AV73" s="57" t="s">
        <v>158</v>
      </c>
      <c r="AW73" s="57" t="s">
        <v>161</v>
      </c>
      <c r="AX73" s="57" t="s">
        <v>162</v>
      </c>
      <c r="AY73" s="57" t="s">
        <v>157</v>
      </c>
      <c r="AZ73" s="57" t="s">
        <v>162</v>
      </c>
      <c r="BA73" s="57" t="s">
        <v>161</v>
      </c>
      <c r="BB73" s="57" t="s">
        <v>161</v>
      </c>
      <c r="BC73" s="57" t="s">
        <v>161</v>
      </c>
      <c r="BD73" s="57">
        <v>1</v>
      </c>
      <c r="BE73" s="57">
        <v>1</v>
      </c>
      <c r="BF73" s="57">
        <v>0</v>
      </c>
      <c r="BG73" s="105">
        <f t="shared" si="0"/>
        <v>0</v>
      </c>
      <c r="BH73" s="57" t="s">
        <v>161</v>
      </c>
      <c r="BI73" s="57" t="s">
        <v>487</v>
      </c>
      <c r="BJ73" s="155"/>
      <c r="BK73" s="57" t="s">
        <v>488</v>
      </c>
      <c r="BL73" s="10"/>
      <c r="BM73" s="10" t="s">
        <v>157</v>
      </c>
      <c r="BN73" s="10"/>
      <c r="BO73" s="10" t="s">
        <v>157</v>
      </c>
      <c r="BP73" s="10" t="s">
        <v>157</v>
      </c>
      <c r="BQ73" s="10" t="s">
        <v>157</v>
      </c>
      <c r="BR73" s="10" t="s">
        <v>158</v>
      </c>
      <c r="BS73" s="10"/>
      <c r="BT73" s="10" t="s">
        <v>172</v>
      </c>
      <c r="BU73" s="57" t="s">
        <v>173</v>
      </c>
      <c r="BV73" s="57" t="s">
        <v>174</v>
      </c>
      <c r="BW73" s="57">
        <v>750</v>
      </c>
      <c r="BX73" s="10" t="s">
        <v>238</v>
      </c>
      <c r="BY73" s="141">
        <v>2548020</v>
      </c>
      <c r="BZ73" s="10">
        <v>37</v>
      </c>
      <c r="CA73" s="10">
        <v>13</v>
      </c>
      <c r="CB73" s="10">
        <v>24</v>
      </c>
      <c r="CC73" s="107">
        <f t="shared" si="3"/>
        <v>0.64864864864864868</v>
      </c>
      <c r="CD73" s="171">
        <v>674.06399999999996</v>
      </c>
      <c r="CE73" s="110" t="s">
        <v>1804</v>
      </c>
      <c r="CF73" s="10" t="s">
        <v>1807</v>
      </c>
      <c r="CG73" s="151"/>
      <c r="CH73" s="62"/>
      <c r="CI73" s="57" t="s">
        <v>157</v>
      </c>
      <c r="CJ73" s="57" t="s">
        <v>157</v>
      </c>
      <c r="CK73" s="57" t="s">
        <v>157</v>
      </c>
      <c r="CL73" s="57" t="s">
        <v>157</v>
      </c>
      <c r="CM73" s="57" t="s">
        <v>157</v>
      </c>
      <c r="CN73" s="57" t="s">
        <v>157</v>
      </c>
      <c r="CO73" s="57" t="s">
        <v>157</v>
      </c>
      <c r="CP73" s="46"/>
      <c r="CQ73" s="10">
        <v>0</v>
      </c>
      <c r="CR73" s="10">
        <v>0</v>
      </c>
      <c r="CS73" s="10">
        <v>0</v>
      </c>
      <c r="CT73" s="10">
        <v>0</v>
      </c>
      <c r="CU73" s="10">
        <v>0</v>
      </c>
      <c r="CV73" s="10">
        <v>0</v>
      </c>
      <c r="CW73" s="10">
        <v>0</v>
      </c>
      <c r="CX73" s="10">
        <v>0</v>
      </c>
      <c r="CY73" s="10">
        <v>0</v>
      </c>
      <c r="CZ73" s="10">
        <v>0</v>
      </c>
      <c r="DA73" s="10">
        <v>0</v>
      </c>
      <c r="DB73" s="10"/>
      <c r="DC73" s="10" t="s">
        <v>158</v>
      </c>
      <c r="DD73" s="10"/>
      <c r="DE73" s="91" t="s">
        <v>161</v>
      </c>
      <c r="DF73" s="56" t="s">
        <v>889</v>
      </c>
      <c r="DG73" s="177" t="s">
        <v>161</v>
      </c>
      <c r="DH73" s="10" t="s">
        <v>151</v>
      </c>
      <c r="DI73" s="10" t="s">
        <v>157</v>
      </c>
      <c r="DJ73" s="10" t="s">
        <v>890</v>
      </c>
      <c r="DK73" s="80" t="s">
        <v>149</v>
      </c>
      <c r="DL73" s="80" t="s">
        <v>149</v>
      </c>
      <c r="DM73" s="80" t="s">
        <v>149</v>
      </c>
      <c r="DN73" s="80" t="s">
        <v>180</v>
      </c>
      <c r="DO73" s="80" t="s">
        <v>158</v>
      </c>
      <c r="DP73" s="80" t="s">
        <v>158</v>
      </c>
      <c r="DQ73" s="80" t="s">
        <v>158</v>
      </c>
      <c r="DR73" s="80" t="s">
        <v>158</v>
      </c>
      <c r="DS73" s="80" t="s">
        <v>158</v>
      </c>
      <c r="DT73" s="80" t="s">
        <v>157</v>
      </c>
      <c r="DU73" s="82" t="s">
        <v>180</v>
      </c>
      <c r="DV73" s="76" t="s">
        <v>161</v>
      </c>
      <c r="DW73" s="76" t="s">
        <v>302</v>
      </c>
      <c r="DX73" s="113" t="s">
        <v>161</v>
      </c>
      <c r="DY73" s="10"/>
      <c r="DZ73" s="76" t="s">
        <v>158</v>
      </c>
      <c r="EA73" s="80" t="s">
        <v>157</v>
      </c>
      <c r="EB73" s="80" t="s">
        <v>180</v>
      </c>
      <c r="EC73" s="80" t="s">
        <v>375</v>
      </c>
      <c r="ED73" s="80" t="s">
        <v>157</v>
      </c>
      <c r="EE73" s="80" t="s">
        <v>157</v>
      </c>
      <c r="EF73" s="80" t="s">
        <v>184</v>
      </c>
      <c r="EG73" s="80">
        <v>1</v>
      </c>
      <c r="EH73" s="80">
        <v>0</v>
      </c>
      <c r="EI73" s="80">
        <v>0</v>
      </c>
      <c r="EJ73" s="80" t="s">
        <v>157</v>
      </c>
      <c r="EK73" s="80" t="s">
        <v>157</v>
      </c>
      <c r="EL73" s="80" t="s">
        <v>157</v>
      </c>
      <c r="EM73" s="80" t="s">
        <v>158</v>
      </c>
      <c r="EN73" s="80" t="s">
        <v>149</v>
      </c>
      <c r="EO73" s="80" t="s">
        <v>180</v>
      </c>
      <c r="EP73" s="80" t="s">
        <v>180</v>
      </c>
      <c r="EQ73" s="80" t="s">
        <v>157</v>
      </c>
      <c r="ER73" s="80" t="s">
        <v>158</v>
      </c>
      <c r="ES73" s="80" t="s">
        <v>157</v>
      </c>
      <c r="ET73" s="80" t="s">
        <v>157</v>
      </c>
      <c r="EU73" s="80" t="s">
        <v>157</v>
      </c>
      <c r="EV73" s="82" t="s">
        <v>157</v>
      </c>
      <c r="EW73" s="94" t="s">
        <v>161</v>
      </c>
      <c r="EX73" s="94" t="s">
        <v>161</v>
      </c>
      <c r="EY73" s="94" t="s">
        <v>161</v>
      </c>
      <c r="EZ73" s="38"/>
      <c r="FA73" s="140" t="e">
        <f t="shared" si="5"/>
        <v>#DIV/0!</v>
      </c>
      <c r="FB73" s="136" t="s">
        <v>1800</v>
      </c>
    </row>
    <row r="74" spans="1:158" ht="112.5" x14ac:dyDescent="0.35">
      <c r="A74" s="117"/>
      <c r="B74" s="44">
        <v>59</v>
      </c>
      <c r="C74" s="10" t="s">
        <v>138</v>
      </c>
      <c r="D74" s="10" t="s">
        <v>891</v>
      </c>
      <c r="E74" s="10" t="s">
        <v>222</v>
      </c>
      <c r="F74" s="10" t="s">
        <v>141</v>
      </c>
      <c r="G74" s="10" t="s">
        <v>142</v>
      </c>
      <c r="H74" s="10" t="s">
        <v>143</v>
      </c>
      <c r="I74" s="10" t="s">
        <v>461</v>
      </c>
      <c r="J74" s="42" t="s">
        <v>892</v>
      </c>
      <c r="K74" s="42" t="s">
        <v>893</v>
      </c>
      <c r="L74" s="29" t="s">
        <v>147</v>
      </c>
      <c r="M74" s="10">
        <v>88893.96</v>
      </c>
      <c r="N74" s="10">
        <v>97947.82</v>
      </c>
      <c r="O74" s="10" t="s">
        <v>148</v>
      </c>
      <c r="P74" s="10" t="s">
        <v>149</v>
      </c>
      <c r="Q74" s="19" t="s">
        <v>519</v>
      </c>
      <c r="R74" s="10" t="s">
        <v>425</v>
      </c>
      <c r="S74" s="10">
        <v>0</v>
      </c>
      <c r="T74" s="10">
        <v>0</v>
      </c>
      <c r="U74" s="10">
        <v>2</v>
      </c>
      <c r="V74" s="10">
        <v>0</v>
      </c>
      <c r="W74" s="10">
        <v>0</v>
      </c>
      <c r="X74" s="10">
        <v>2</v>
      </c>
      <c r="Y74" s="10" t="s">
        <v>1796</v>
      </c>
      <c r="Z74" s="10">
        <v>9</v>
      </c>
      <c r="AA74" s="10" t="s">
        <v>151</v>
      </c>
      <c r="AB74" s="10" t="s">
        <v>151</v>
      </c>
      <c r="AC74" s="10" t="s">
        <v>894</v>
      </c>
      <c r="AD74" s="10" t="s">
        <v>895</v>
      </c>
      <c r="AE74" s="10" t="s">
        <v>461</v>
      </c>
      <c r="AF74" s="10" t="s">
        <v>896</v>
      </c>
      <c r="AG74" s="59" t="s">
        <v>729</v>
      </c>
      <c r="AH74" s="10" t="s">
        <v>897</v>
      </c>
      <c r="AI74" s="10" t="s">
        <v>628</v>
      </c>
      <c r="AJ74" s="10" t="s">
        <v>157</v>
      </c>
      <c r="AK74" s="10" t="s">
        <v>149</v>
      </c>
      <c r="AL74" s="10" t="s">
        <v>149</v>
      </c>
      <c r="AM74" s="10" t="s">
        <v>149</v>
      </c>
      <c r="AN74" s="10" t="s">
        <v>158</v>
      </c>
      <c r="AO74" s="10" t="s">
        <v>149</v>
      </c>
      <c r="AP74" s="10" t="s">
        <v>157</v>
      </c>
      <c r="AQ74" s="10" t="s">
        <v>158</v>
      </c>
      <c r="AR74" s="10" t="s">
        <v>844</v>
      </c>
      <c r="AS74" s="10"/>
      <c r="AT74" s="10" t="s">
        <v>160</v>
      </c>
      <c r="AU74" s="57" t="s">
        <v>157</v>
      </c>
      <c r="AV74" s="57" t="s">
        <v>158</v>
      </c>
      <c r="AW74" s="57" t="s">
        <v>161</v>
      </c>
      <c r="AX74" s="57" t="s">
        <v>162</v>
      </c>
      <c r="AY74" s="57" t="s">
        <v>157</v>
      </c>
      <c r="AZ74" s="57" t="s">
        <v>162</v>
      </c>
      <c r="BA74" s="57">
        <v>12340080</v>
      </c>
      <c r="BB74" s="57" t="s">
        <v>251</v>
      </c>
      <c r="BC74" s="57">
        <v>3410001</v>
      </c>
      <c r="BD74" s="57">
        <v>4</v>
      </c>
      <c r="BE74" s="57">
        <v>1</v>
      </c>
      <c r="BF74" s="57">
        <v>3</v>
      </c>
      <c r="BG74" s="105">
        <f t="shared" si="0"/>
        <v>0.75</v>
      </c>
      <c r="BH74" s="57">
        <v>24</v>
      </c>
      <c r="BI74" s="57" t="s">
        <v>487</v>
      </c>
      <c r="BJ74" s="155"/>
      <c r="BK74" s="57" t="s">
        <v>488</v>
      </c>
      <c r="BL74" s="10"/>
      <c r="BM74" s="10" t="s">
        <v>157</v>
      </c>
      <c r="BN74" s="10"/>
      <c r="BO74" s="10" t="s">
        <v>157</v>
      </c>
      <c r="BP74" s="10" t="s">
        <v>157</v>
      </c>
      <c r="BQ74" s="10" t="s">
        <v>157</v>
      </c>
      <c r="BR74" s="10" t="s">
        <v>158</v>
      </c>
      <c r="BS74" s="10"/>
      <c r="BT74" s="10" t="s">
        <v>172</v>
      </c>
      <c r="BU74" s="57" t="s">
        <v>435</v>
      </c>
      <c r="BV74" s="57" t="s">
        <v>898</v>
      </c>
      <c r="BW74" s="57" t="s">
        <v>899</v>
      </c>
      <c r="BX74" s="10" t="s">
        <v>238</v>
      </c>
      <c r="BY74" s="141">
        <v>2541001</v>
      </c>
      <c r="BZ74" s="10">
        <v>65</v>
      </c>
      <c r="CA74" s="10">
        <v>0</v>
      </c>
      <c r="CB74" s="10">
        <v>65</v>
      </c>
      <c r="CC74" s="107">
        <f t="shared" si="3"/>
        <v>1</v>
      </c>
      <c r="CD74" s="171">
        <v>216.29159999999999</v>
      </c>
      <c r="CE74" s="110" t="s">
        <v>1804</v>
      </c>
      <c r="CF74" s="10" t="s">
        <v>1807</v>
      </c>
      <c r="CG74" s="151"/>
      <c r="CH74" s="62"/>
      <c r="CI74" s="57" t="s">
        <v>157</v>
      </c>
      <c r="CJ74" s="57" t="s">
        <v>157</v>
      </c>
      <c r="CK74" s="57" t="s">
        <v>157</v>
      </c>
      <c r="CL74" s="57" t="s">
        <v>157</v>
      </c>
      <c r="CM74" s="57" t="s">
        <v>157</v>
      </c>
      <c r="CN74" s="57" t="s">
        <v>157</v>
      </c>
      <c r="CO74" s="57" t="s">
        <v>157</v>
      </c>
      <c r="CP74" s="46"/>
      <c r="CQ74" s="10">
        <v>0</v>
      </c>
      <c r="CR74" s="10">
        <v>0</v>
      </c>
      <c r="CS74" s="10">
        <v>0</v>
      </c>
      <c r="CT74" s="10">
        <v>0</v>
      </c>
      <c r="CU74" s="10">
        <v>0</v>
      </c>
      <c r="CV74" s="10">
        <v>0</v>
      </c>
      <c r="CW74" s="10">
        <v>0</v>
      </c>
      <c r="CX74" s="10">
        <v>0</v>
      </c>
      <c r="CY74" s="10">
        <v>0</v>
      </c>
      <c r="CZ74" s="10">
        <v>0</v>
      </c>
      <c r="DA74" s="10">
        <v>0</v>
      </c>
      <c r="DB74" s="10"/>
      <c r="DC74" s="10" t="s">
        <v>158</v>
      </c>
      <c r="DD74" s="10"/>
      <c r="DE74" s="91" t="s">
        <v>161</v>
      </c>
      <c r="DF74" s="56" t="s">
        <v>900</v>
      </c>
      <c r="DG74" s="177" t="s">
        <v>161</v>
      </c>
      <c r="DH74" s="10" t="s">
        <v>151</v>
      </c>
      <c r="DI74" s="10" t="s">
        <v>157</v>
      </c>
      <c r="DJ74" s="10" t="s">
        <v>901</v>
      </c>
      <c r="DK74" s="80" t="s">
        <v>149</v>
      </c>
      <c r="DL74" s="80" t="s">
        <v>149</v>
      </c>
      <c r="DM74" s="80" t="s">
        <v>149</v>
      </c>
      <c r="DN74" s="80" t="s">
        <v>180</v>
      </c>
      <c r="DO74" s="80" t="s">
        <v>158</v>
      </c>
      <c r="DP74" s="80" t="s">
        <v>158</v>
      </c>
      <c r="DQ74" s="80" t="s">
        <v>158</v>
      </c>
      <c r="DR74" s="80" t="s">
        <v>158</v>
      </c>
      <c r="DS74" s="80" t="s">
        <v>158</v>
      </c>
      <c r="DT74" s="80" t="s">
        <v>157</v>
      </c>
      <c r="DU74" s="82" t="s">
        <v>180</v>
      </c>
      <c r="DV74" s="76" t="s">
        <v>161</v>
      </c>
      <c r="DW74" s="76" t="s">
        <v>302</v>
      </c>
      <c r="DX74" s="113" t="s">
        <v>161</v>
      </c>
      <c r="DY74" s="10"/>
      <c r="DZ74" s="76" t="s">
        <v>158</v>
      </c>
      <c r="EA74" s="80" t="s">
        <v>157</v>
      </c>
      <c r="EB74" s="80" t="s">
        <v>180</v>
      </c>
      <c r="EC74" s="81">
        <v>12394427</v>
      </c>
      <c r="ED74" s="80" t="s">
        <v>182</v>
      </c>
      <c r="EE74" s="80" t="s">
        <v>289</v>
      </c>
      <c r="EF74" s="80" t="s">
        <v>184</v>
      </c>
      <c r="EG74" s="80">
        <v>1</v>
      </c>
      <c r="EH74" s="80">
        <v>0</v>
      </c>
      <c r="EI74" s="80">
        <v>0</v>
      </c>
      <c r="EJ74" s="80" t="s">
        <v>157</v>
      </c>
      <c r="EK74" s="80" t="s">
        <v>157</v>
      </c>
      <c r="EL74" s="80" t="s">
        <v>157</v>
      </c>
      <c r="EM74" s="80" t="s">
        <v>158</v>
      </c>
      <c r="EN74" s="80" t="s">
        <v>149</v>
      </c>
      <c r="EO74" s="80" t="s">
        <v>180</v>
      </c>
      <c r="EP74" s="80" t="s">
        <v>180</v>
      </c>
      <c r="EQ74" s="80" t="s">
        <v>157</v>
      </c>
      <c r="ER74" s="80" t="s">
        <v>158</v>
      </c>
      <c r="ES74" s="80" t="s">
        <v>157</v>
      </c>
      <c r="ET74" s="80" t="s">
        <v>157</v>
      </c>
      <c r="EU74" s="80" t="s">
        <v>157</v>
      </c>
      <c r="EV74" s="82" t="s">
        <v>157</v>
      </c>
      <c r="EW74" s="94" t="s">
        <v>161</v>
      </c>
      <c r="EX74" s="94" t="s">
        <v>161</v>
      </c>
      <c r="EY74" s="94" t="s">
        <v>161</v>
      </c>
      <c r="EZ74" s="38"/>
      <c r="FA74" s="140" t="e">
        <f t="shared" si="5"/>
        <v>#DIV/0!</v>
      </c>
      <c r="FB74" s="136" t="s">
        <v>1800</v>
      </c>
    </row>
    <row r="75" spans="1:158" ht="112.5" x14ac:dyDescent="0.35">
      <c r="A75" s="117"/>
      <c r="B75" s="44">
        <v>60</v>
      </c>
      <c r="C75" s="10" t="s">
        <v>138</v>
      </c>
      <c r="D75" s="10" t="s">
        <v>902</v>
      </c>
      <c r="E75" s="10" t="s">
        <v>222</v>
      </c>
      <c r="F75" s="10" t="s">
        <v>141</v>
      </c>
      <c r="G75" s="10" t="s">
        <v>142</v>
      </c>
      <c r="H75" s="10" t="s">
        <v>143</v>
      </c>
      <c r="I75" s="10" t="s">
        <v>421</v>
      </c>
      <c r="J75" s="42" t="s">
        <v>903</v>
      </c>
      <c r="K75" s="42" t="s">
        <v>904</v>
      </c>
      <c r="L75" s="29" t="s">
        <v>147</v>
      </c>
      <c r="M75" s="10">
        <v>95312.63</v>
      </c>
      <c r="N75" s="10">
        <v>84411.7</v>
      </c>
      <c r="O75" s="10" t="s">
        <v>148</v>
      </c>
      <c r="P75" s="10" t="s">
        <v>149</v>
      </c>
      <c r="Q75" s="19" t="s">
        <v>519</v>
      </c>
      <c r="R75" s="10" t="s">
        <v>425</v>
      </c>
      <c r="S75" s="10">
        <v>0</v>
      </c>
      <c r="T75" s="10">
        <v>0</v>
      </c>
      <c r="U75" s="10">
        <v>2</v>
      </c>
      <c r="V75" s="10">
        <v>0</v>
      </c>
      <c r="W75" s="10">
        <v>0</v>
      </c>
      <c r="X75" s="10">
        <v>2</v>
      </c>
      <c r="Y75" s="10" t="s">
        <v>1796</v>
      </c>
      <c r="Z75" s="10">
        <v>3</v>
      </c>
      <c r="AA75" s="10" t="s">
        <v>151</v>
      </c>
      <c r="AB75" s="10" t="s">
        <v>151</v>
      </c>
      <c r="AC75" s="10" t="s">
        <v>905</v>
      </c>
      <c r="AD75" s="10" t="s">
        <v>906</v>
      </c>
      <c r="AE75" s="10" t="s">
        <v>421</v>
      </c>
      <c r="AF75" s="10" t="s">
        <v>907</v>
      </c>
      <c r="AG75" s="59" t="s">
        <v>908</v>
      </c>
      <c r="AH75" s="10" t="s">
        <v>909</v>
      </c>
      <c r="AI75" s="10" t="s">
        <v>527</v>
      </c>
      <c r="AJ75" s="10" t="s">
        <v>157</v>
      </c>
      <c r="AK75" s="10" t="s">
        <v>149</v>
      </c>
      <c r="AL75" s="10" t="s">
        <v>149</v>
      </c>
      <c r="AM75" s="10" t="s">
        <v>149</v>
      </c>
      <c r="AN75" s="10" t="s">
        <v>158</v>
      </c>
      <c r="AO75" s="10" t="s">
        <v>149</v>
      </c>
      <c r="AP75" s="10" t="s">
        <v>157</v>
      </c>
      <c r="AQ75" s="10" t="s">
        <v>158</v>
      </c>
      <c r="AR75" s="10" t="s">
        <v>544</v>
      </c>
      <c r="AS75" s="10"/>
      <c r="AT75" s="10" t="s">
        <v>160</v>
      </c>
      <c r="AU75" s="57" t="s">
        <v>157</v>
      </c>
      <c r="AV75" s="57" t="s">
        <v>158</v>
      </c>
      <c r="AW75" s="57" t="s">
        <v>161</v>
      </c>
      <c r="AX75" s="57" t="s">
        <v>162</v>
      </c>
      <c r="AY75" s="57" t="s">
        <v>157</v>
      </c>
      <c r="AZ75" s="57" t="s">
        <v>162</v>
      </c>
      <c r="BA75" s="57">
        <v>12111687</v>
      </c>
      <c r="BB75" s="57" t="s">
        <v>251</v>
      </c>
      <c r="BC75" s="57">
        <v>2549117</v>
      </c>
      <c r="BD75" s="57" t="s">
        <v>161</v>
      </c>
      <c r="BE75" s="57" t="s">
        <v>161</v>
      </c>
      <c r="BF75" s="57" t="s">
        <v>161</v>
      </c>
      <c r="BG75" s="105" t="e">
        <f t="shared" si="0"/>
        <v>#VALUE!</v>
      </c>
      <c r="BH75" s="57">
        <v>106</v>
      </c>
      <c r="BI75" s="57" t="s">
        <v>487</v>
      </c>
      <c r="BJ75" s="155"/>
      <c r="BK75" s="57" t="s">
        <v>488</v>
      </c>
      <c r="BL75" s="10"/>
      <c r="BM75" s="10" t="s">
        <v>157</v>
      </c>
      <c r="BN75" s="10"/>
      <c r="BO75" s="10" t="s">
        <v>157</v>
      </c>
      <c r="BP75" s="10" t="s">
        <v>157</v>
      </c>
      <c r="BQ75" s="10" t="s">
        <v>157</v>
      </c>
      <c r="BR75" s="10" t="s">
        <v>158</v>
      </c>
      <c r="BS75" s="10"/>
      <c r="BT75" s="10" t="s">
        <v>172</v>
      </c>
      <c r="BU75" s="57" t="s">
        <v>209</v>
      </c>
      <c r="BV75" s="56" t="s">
        <v>563</v>
      </c>
      <c r="BW75" s="57" t="s">
        <v>910</v>
      </c>
      <c r="BX75" s="57" t="s">
        <v>238</v>
      </c>
      <c r="BY75" s="141">
        <v>2549114</v>
      </c>
      <c r="BZ75" s="62" t="s">
        <v>373</v>
      </c>
      <c r="CA75" s="62" t="s">
        <v>373</v>
      </c>
      <c r="CB75" s="62" t="s">
        <v>373</v>
      </c>
      <c r="CC75" s="107" t="e">
        <f t="shared" si="3"/>
        <v>#VALUE!</v>
      </c>
      <c r="CD75" s="171">
        <v>680.45399999999995</v>
      </c>
      <c r="CE75" s="110" t="s">
        <v>1804</v>
      </c>
      <c r="CF75" s="10" t="s">
        <v>1807</v>
      </c>
      <c r="CG75" s="151"/>
      <c r="CH75" s="62"/>
      <c r="CI75" s="57" t="s">
        <v>157</v>
      </c>
      <c r="CJ75" s="57" t="s">
        <v>157</v>
      </c>
      <c r="CK75" s="57" t="s">
        <v>157</v>
      </c>
      <c r="CL75" s="57" t="s">
        <v>157</v>
      </c>
      <c r="CM75" s="57" t="s">
        <v>157</v>
      </c>
      <c r="CN75" s="57" t="s">
        <v>157</v>
      </c>
      <c r="CO75" s="57" t="s">
        <v>157</v>
      </c>
      <c r="CP75" s="46"/>
      <c r="CQ75" s="10">
        <v>0</v>
      </c>
      <c r="CR75" s="10">
        <v>0</v>
      </c>
      <c r="CS75" s="10">
        <v>0</v>
      </c>
      <c r="CT75" s="10">
        <v>0</v>
      </c>
      <c r="CU75" s="10">
        <v>0</v>
      </c>
      <c r="CV75" s="10">
        <v>0</v>
      </c>
      <c r="CW75" s="10">
        <v>0</v>
      </c>
      <c r="CX75" s="10">
        <v>0</v>
      </c>
      <c r="CY75" s="10">
        <v>0</v>
      </c>
      <c r="CZ75" s="10">
        <v>0</v>
      </c>
      <c r="DA75" s="10">
        <v>0</v>
      </c>
      <c r="DB75" s="10"/>
      <c r="DC75" s="10" t="s">
        <v>158</v>
      </c>
      <c r="DD75" s="10"/>
      <c r="DE75" s="91" t="s">
        <v>161</v>
      </c>
      <c r="DF75" s="56" t="s">
        <v>911</v>
      </c>
      <c r="DG75" s="177" t="s">
        <v>161</v>
      </c>
      <c r="DH75" s="10" t="s">
        <v>151</v>
      </c>
      <c r="DI75" s="10" t="s">
        <v>157</v>
      </c>
      <c r="DJ75" s="10" t="s">
        <v>912</v>
      </c>
      <c r="DK75" s="80" t="s">
        <v>149</v>
      </c>
      <c r="DL75" s="80" t="s">
        <v>149</v>
      </c>
      <c r="DM75" s="80" t="s">
        <v>149</v>
      </c>
      <c r="DN75" s="80" t="s">
        <v>180</v>
      </c>
      <c r="DO75" s="80" t="s">
        <v>158</v>
      </c>
      <c r="DP75" s="80" t="s">
        <v>158</v>
      </c>
      <c r="DQ75" s="80" t="s">
        <v>158</v>
      </c>
      <c r="DR75" s="80" t="s">
        <v>158</v>
      </c>
      <c r="DS75" s="80" t="s">
        <v>158</v>
      </c>
      <c r="DT75" s="80" t="s">
        <v>157</v>
      </c>
      <c r="DU75" s="82" t="s">
        <v>180</v>
      </c>
      <c r="DV75" s="76" t="s">
        <v>161</v>
      </c>
      <c r="DW75" s="76" t="s">
        <v>302</v>
      </c>
      <c r="DX75" s="113" t="s">
        <v>161</v>
      </c>
      <c r="DY75" s="10"/>
      <c r="DZ75" s="76" t="s">
        <v>158</v>
      </c>
      <c r="EA75" s="80" t="s">
        <v>157</v>
      </c>
      <c r="EB75" s="80" t="s">
        <v>180</v>
      </c>
      <c r="EC75" s="88">
        <v>12192267</v>
      </c>
      <c r="ED75" s="80" t="s">
        <v>241</v>
      </c>
      <c r="EE75" s="80" t="s">
        <v>289</v>
      </c>
      <c r="EF75" s="80" t="s">
        <v>184</v>
      </c>
      <c r="EG75" s="80">
        <v>1</v>
      </c>
      <c r="EH75" s="80">
        <v>0</v>
      </c>
      <c r="EI75" s="80">
        <v>0</v>
      </c>
      <c r="EJ75" s="80" t="s">
        <v>157</v>
      </c>
      <c r="EK75" s="80" t="s">
        <v>157</v>
      </c>
      <c r="EL75" s="80" t="s">
        <v>157</v>
      </c>
      <c r="EM75" s="80" t="s">
        <v>158</v>
      </c>
      <c r="EN75" s="80" t="s">
        <v>149</v>
      </c>
      <c r="EO75" s="80" t="s">
        <v>180</v>
      </c>
      <c r="EP75" s="80" t="s">
        <v>180</v>
      </c>
      <c r="EQ75" s="80" t="s">
        <v>157</v>
      </c>
      <c r="ER75" s="80" t="s">
        <v>158</v>
      </c>
      <c r="ES75" s="80" t="s">
        <v>157</v>
      </c>
      <c r="ET75" s="80" t="s">
        <v>157</v>
      </c>
      <c r="EU75" s="80" t="s">
        <v>157</v>
      </c>
      <c r="EV75" s="82" t="s">
        <v>157</v>
      </c>
      <c r="EW75" s="94" t="s">
        <v>161</v>
      </c>
      <c r="EX75" s="94" t="s">
        <v>161</v>
      </c>
      <c r="EY75" s="94" t="s">
        <v>161</v>
      </c>
      <c r="EZ75" s="38"/>
      <c r="FA75" s="140" t="e">
        <f t="shared" si="5"/>
        <v>#DIV/0!</v>
      </c>
      <c r="FB75" s="136" t="s">
        <v>1800</v>
      </c>
    </row>
    <row r="76" spans="1:158" ht="112.5" x14ac:dyDescent="0.35">
      <c r="A76" s="117"/>
      <c r="B76" s="44">
        <v>61</v>
      </c>
      <c r="C76" s="10" t="s">
        <v>138</v>
      </c>
      <c r="D76" s="10" t="s">
        <v>913</v>
      </c>
      <c r="E76" s="10" t="s">
        <v>222</v>
      </c>
      <c r="F76" s="10" t="s">
        <v>141</v>
      </c>
      <c r="G76" s="10" t="s">
        <v>142</v>
      </c>
      <c r="H76" s="10" t="s">
        <v>143</v>
      </c>
      <c r="I76" s="10" t="s">
        <v>421</v>
      </c>
      <c r="J76" s="42" t="s">
        <v>914</v>
      </c>
      <c r="K76" s="42" t="s">
        <v>915</v>
      </c>
      <c r="L76" s="29" t="s">
        <v>147</v>
      </c>
      <c r="M76" s="10">
        <v>96281.15</v>
      </c>
      <c r="N76" s="10">
        <v>88351.65</v>
      </c>
      <c r="O76" s="10" t="s">
        <v>148</v>
      </c>
      <c r="P76" s="10" t="s">
        <v>149</v>
      </c>
      <c r="Q76" s="19" t="s">
        <v>519</v>
      </c>
      <c r="R76" s="10" t="s">
        <v>425</v>
      </c>
      <c r="S76" s="10">
        <v>0</v>
      </c>
      <c r="T76" s="10">
        <v>0</v>
      </c>
      <c r="U76" s="10">
        <v>2</v>
      </c>
      <c r="V76" s="10">
        <v>0</v>
      </c>
      <c r="W76" s="10">
        <v>0</v>
      </c>
      <c r="X76" s="10">
        <v>2</v>
      </c>
      <c r="Y76" s="10" t="s">
        <v>1796</v>
      </c>
      <c r="Z76" s="10">
        <v>1</v>
      </c>
      <c r="AA76" s="10" t="s">
        <v>151</v>
      </c>
      <c r="AB76" s="10" t="s">
        <v>151</v>
      </c>
      <c r="AC76" s="10" t="s">
        <v>916</v>
      </c>
      <c r="AD76" s="42" t="s">
        <v>915</v>
      </c>
      <c r="AE76" s="10" t="s">
        <v>421</v>
      </c>
      <c r="AF76" s="10" t="s">
        <v>917</v>
      </c>
      <c r="AG76" s="59" t="s">
        <v>429</v>
      </c>
      <c r="AH76" s="10" t="s">
        <v>918</v>
      </c>
      <c r="AI76" s="10" t="s">
        <v>919</v>
      </c>
      <c r="AJ76" s="10" t="s">
        <v>157</v>
      </c>
      <c r="AK76" s="10" t="s">
        <v>149</v>
      </c>
      <c r="AL76" s="10" t="s">
        <v>149</v>
      </c>
      <c r="AM76" s="10" t="s">
        <v>149</v>
      </c>
      <c r="AN76" s="10" t="s">
        <v>158</v>
      </c>
      <c r="AO76" s="10" t="s">
        <v>149</v>
      </c>
      <c r="AP76" s="10" t="s">
        <v>157</v>
      </c>
      <c r="AQ76" s="10" t="s">
        <v>158</v>
      </c>
      <c r="AR76" s="10" t="s">
        <v>157</v>
      </c>
      <c r="AS76" s="10"/>
      <c r="AT76" s="10" t="s">
        <v>160</v>
      </c>
      <c r="AU76" s="57" t="s">
        <v>157</v>
      </c>
      <c r="AV76" s="57" t="s">
        <v>158</v>
      </c>
      <c r="AW76" s="57" t="s">
        <v>161</v>
      </c>
      <c r="AX76" s="57" t="s">
        <v>162</v>
      </c>
      <c r="AY76" s="57" t="s">
        <v>157</v>
      </c>
      <c r="AZ76" s="57" t="s">
        <v>162</v>
      </c>
      <c r="BA76" s="57">
        <v>12111689</v>
      </c>
      <c r="BB76" s="57" t="s">
        <v>251</v>
      </c>
      <c r="BC76" s="57">
        <v>2549108</v>
      </c>
      <c r="BD76" s="57" t="s">
        <v>161</v>
      </c>
      <c r="BE76" s="57" t="s">
        <v>161</v>
      </c>
      <c r="BF76" s="57" t="s">
        <v>161</v>
      </c>
      <c r="BG76" s="105" t="e">
        <f t="shared" si="0"/>
        <v>#VALUE!</v>
      </c>
      <c r="BH76" s="57">
        <v>378</v>
      </c>
      <c r="BI76" s="57" t="s">
        <v>487</v>
      </c>
      <c r="BJ76" s="155"/>
      <c r="BK76" s="57" t="s">
        <v>488</v>
      </c>
      <c r="BL76" s="10"/>
      <c r="BM76" s="10" t="s">
        <v>157</v>
      </c>
      <c r="BN76" s="10"/>
      <c r="BO76" s="10" t="s">
        <v>157</v>
      </c>
      <c r="BP76" s="10" t="s">
        <v>157</v>
      </c>
      <c r="BQ76" s="10" t="s">
        <v>157</v>
      </c>
      <c r="BR76" s="10" t="s">
        <v>158</v>
      </c>
      <c r="BS76" s="10"/>
      <c r="BT76" s="10" t="s">
        <v>172</v>
      </c>
      <c r="BU76" s="57" t="s">
        <v>920</v>
      </c>
      <c r="BV76" s="56" t="s">
        <v>563</v>
      </c>
      <c r="BW76" s="57" t="s">
        <v>921</v>
      </c>
      <c r="BX76" s="57" t="s">
        <v>492</v>
      </c>
      <c r="BY76" s="10" t="s">
        <v>922</v>
      </c>
      <c r="BZ76" s="62" t="s">
        <v>373</v>
      </c>
      <c r="CA76" s="62" t="s">
        <v>373</v>
      </c>
      <c r="CB76" s="62" t="s">
        <v>373</v>
      </c>
      <c r="CC76" s="107" t="e">
        <f t="shared" si="3"/>
        <v>#VALUE!</v>
      </c>
      <c r="CD76" s="171">
        <v>40.964399999999998</v>
      </c>
      <c r="CE76" s="110" t="s">
        <v>1804</v>
      </c>
      <c r="CF76" s="10" t="s">
        <v>1807</v>
      </c>
      <c r="CG76" s="151"/>
      <c r="CH76" s="62"/>
      <c r="CI76" s="57" t="s">
        <v>157</v>
      </c>
      <c r="CJ76" s="57" t="s">
        <v>157</v>
      </c>
      <c r="CK76" s="57" t="s">
        <v>157</v>
      </c>
      <c r="CL76" s="57" t="s">
        <v>157</v>
      </c>
      <c r="CM76" s="57" t="s">
        <v>157</v>
      </c>
      <c r="CN76" s="57" t="s">
        <v>157</v>
      </c>
      <c r="CO76" s="57" t="s">
        <v>157</v>
      </c>
      <c r="CP76" s="46"/>
      <c r="CQ76" s="10">
        <v>0</v>
      </c>
      <c r="CR76" s="10">
        <v>0</v>
      </c>
      <c r="CS76" s="10">
        <v>0</v>
      </c>
      <c r="CT76" s="10">
        <v>0</v>
      </c>
      <c r="CU76" s="10">
        <v>0</v>
      </c>
      <c r="CV76" s="10">
        <v>0</v>
      </c>
      <c r="CW76" s="10">
        <v>0</v>
      </c>
      <c r="CX76" s="10">
        <v>0</v>
      </c>
      <c r="CY76" s="10">
        <v>0</v>
      </c>
      <c r="CZ76" s="10">
        <v>0</v>
      </c>
      <c r="DA76" s="10">
        <v>0</v>
      </c>
      <c r="DB76" s="10"/>
      <c r="DC76" s="10" t="s">
        <v>158</v>
      </c>
      <c r="DD76" s="10"/>
      <c r="DE76" s="91" t="s">
        <v>161</v>
      </c>
      <c r="DF76" s="57" t="s">
        <v>923</v>
      </c>
      <c r="DG76" s="177" t="s">
        <v>161</v>
      </c>
      <c r="DH76" s="10" t="s">
        <v>151</v>
      </c>
      <c r="DI76" s="10" t="s">
        <v>157</v>
      </c>
      <c r="DJ76" s="10" t="s">
        <v>924</v>
      </c>
      <c r="DK76" s="80" t="s">
        <v>149</v>
      </c>
      <c r="DL76" s="80" t="s">
        <v>149</v>
      </c>
      <c r="DM76" s="80" t="s">
        <v>149</v>
      </c>
      <c r="DN76" s="80" t="s">
        <v>180</v>
      </c>
      <c r="DO76" s="80" t="s">
        <v>158</v>
      </c>
      <c r="DP76" s="80" t="s">
        <v>158</v>
      </c>
      <c r="DQ76" s="80" t="s">
        <v>158</v>
      </c>
      <c r="DR76" s="80" t="s">
        <v>158</v>
      </c>
      <c r="DS76" s="80" t="s">
        <v>158</v>
      </c>
      <c r="DT76" s="80" t="s">
        <v>157</v>
      </c>
      <c r="DU76" s="82" t="s">
        <v>180</v>
      </c>
      <c r="DV76" s="76" t="s">
        <v>161</v>
      </c>
      <c r="DW76" s="76" t="s">
        <v>302</v>
      </c>
      <c r="DX76" s="113" t="s">
        <v>161</v>
      </c>
      <c r="DY76" s="10"/>
      <c r="DZ76" s="76" t="s">
        <v>158</v>
      </c>
      <c r="EA76" s="80" t="s">
        <v>157</v>
      </c>
      <c r="EB76" s="80" t="s">
        <v>180</v>
      </c>
      <c r="EC76" s="81">
        <v>12191565</v>
      </c>
      <c r="ED76" s="80" t="s">
        <v>241</v>
      </c>
      <c r="EE76" s="80" t="s">
        <v>289</v>
      </c>
      <c r="EF76" s="80" t="s">
        <v>184</v>
      </c>
      <c r="EG76" s="80">
        <v>1</v>
      </c>
      <c r="EH76" s="80">
        <v>0</v>
      </c>
      <c r="EI76" s="80">
        <v>0</v>
      </c>
      <c r="EJ76" s="80" t="s">
        <v>157</v>
      </c>
      <c r="EK76" s="80" t="s">
        <v>157</v>
      </c>
      <c r="EL76" s="80" t="s">
        <v>157</v>
      </c>
      <c r="EM76" s="80" t="s">
        <v>158</v>
      </c>
      <c r="EN76" s="80" t="s">
        <v>149</v>
      </c>
      <c r="EO76" s="80" t="s">
        <v>180</v>
      </c>
      <c r="EP76" s="80" t="s">
        <v>180</v>
      </c>
      <c r="EQ76" s="80" t="s">
        <v>157</v>
      </c>
      <c r="ER76" s="80" t="s">
        <v>158</v>
      </c>
      <c r="ES76" s="80" t="s">
        <v>157</v>
      </c>
      <c r="ET76" s="80" t="s">
        <v>157</v>
      </c>
      <c r="EU76" s="80" t="s">
        <v>157</v>
      </c>
      <c r="EV76" s="82" t="s">
        <v>157</v>
      </c>
      <c r="EW76" s="94" t="s">
        <v>161</v>
      </c>
      <c r="EX76" s="94" t="s">
        <v>161</v>
      </c>
      <c r="EY76" s="94" t="s">
        <v>161</v>
      </c>
      <c r="EZ76" s="38"/>
      <c r="FA76" s="140" t="e">
        <f t="shared" si="5"/>
        <v>#DIV/0!</v>
      </c>
      <c r="FB76" s="136" t="s">
        <v>1800</v>
      </c>
    </row>
    <row r="77" spans="1:158" ht="112.5" x14ac:dyDescent="0.35">
      <c r="A77" s="117"/>
      <c r="B77" s="44">
        <v>62</v>
      </c>
      <c r="C77" s="10" t="s">
        <v>138</v>
      </c>
      <c r="D77" s="10" t="s">
        <v>925</v>
      </c>
      <c r="E77" s="10" t="s">
        <v>222</v>
      </c>
      <c r="F77" s="10" t="s">
        <v>141</v>
      </c>
      <c r="G77" s="10" t="s">
        <v>142</v>
      </c>
      <c r="H77" s="10" t="s">
        <v>143</v>
      </c>
      <c r="I77" s="10" t="s">
        <v>926</v>
      </c>
      <c r="J77" s="42" t="s">
        <v>338</v>
      </c>
      <c r="K77" s="42" t="s">
        <v>927</v>
      </c>
      <c r="L77" s="29" t="s">
        <v>147</v>
      </c>
      <c r="M77" s="10">
        <v>99881.64</v>
      </c>
      <c r="N77" s="10">
        <v>102465.63</v>
      </c>
      <c r="O77" s="10" t="s">
        <v>148</v>
      </c>
      <c r="P77" s="10" t="s">
        <v>149</v>
      </c>
      <c r="Q77" s="19" t="s">
        <v>519</v>
      </c>
      <c r="R77" s="10" t="s">
        <v>464</v>
      </c>
      <c r="S77" s="10">
        <v>0</v>
      </c>
      <c r="T77" s="10">
        <v>0</v>
      </c>
      <c r="U77" s="10">
        <v>2</v>
      </c>
      <c r="V77" s="10">
        <v>0</v>
      </c>
      <c r="W77" s="10">
        <v>0</v>
      </c>
      <c r="X77" s="10">
        <v>2</v>
      </c>
      <c r="Y77" s="10" t="s">
        <v>1796</v>
      </c>
      <c r="Z77" s="10">
        <v>1</v>
      </c>
      <c r="AA77" s="10" t="s">
        <v>151</v>
      </c>
      <c r="AB77" s="10" t="s">
        <v>151</v>
      </c>
      <c r="AC77" s="10" t="s">
        <v>928</v>
      </c>
      <c r="AD77" s="42" t="s">
        <v>927</v>
      </c>
      <c r="AE77" s="10" t="s">
        <v>926</v>
      </c>
      <c r="AF77" s="10" t="s">
        <v>929</v>
      </c>
      <c r="AG77" s="59" t="s">
        <v>930</v>
      </c>
      <c r="AH77" s="10" t="s">
        <v>931</v>
      </c>
      <c r="AI77" s="10" t="s">
        <v>628</v>
      </c>
      <c r="AJ77" s="10" t="s">
        <v>157</v>
      </c>
      <c r="AK77" s="10" t="s">
        <v>158</v>
      </c>
      <c r="AL77" s="10" t="s">
        <v>158</v>
      </c>
      <c r="AM77" s="10" t="s">
        <v>158</v>
      </c>
      <c r="AN77" s="10" t="s">
        <v>158</v>
      </c>
      <c r="AO77" s="10" t="s">
        <v>149</v>
      </c>
      <c r="AP77" s="10" t="s">
        <v>157</v>
      </c>
      <c r="AQ77" s="10" t="s">
        <v>158</v>
      </c>
      <c r="AR77" s="10" t="s">
        <v>157</v>
      </c>
      <c r="AS77" s="10"/>
      <c r="AT77" s="10" t="s">
        <v>160</v>
      </c>
      <c r="AU77" s="57" t="s">
        <v>157</v>
      </c>
      <c r="AV77" s="57" t="s">
        <v>158</v>
      </c>
      <c r="AW77" s="57" t="s">
        <v>161</v>
      </c>
      <c r="AX77" s="57" t="s">
        <v>162</v>
      </c>
      <c r="AY77" s="57" t="s">
        <v>157</v>
      </c>
      <c r="AZ77" s="57" t="s">
        <v>162</v>
      </c>
      <c r="BA77" s="57" t="s">
        <v>161</v>
      </c>
      <c r="BB77" s="57" t="s">
        <v>161</v>
      </c>
      <c r="BC77" s="57" t="s">
        <v>161</v>
      </c>
      <c r="BD77" s="57">
        <v>1</v>
      </c>
      <c r="BE77" s="57">
        <v>1</v>
      </c>
      <c r="BF77" s="57">
        <v>0</v>
      </c>
      <c r="BG77" s="105">
        <f t="shared" si="0"/>
        <v>0</v>
      </c>
      <c r="BH77" s="57" t="s">
        <v>161</v>
      </c>
      <c r="BI77" s="57" t="s">
        <v>161</v>
      </c>
      <c r="BJ77" s="155"/>
      <c r="BK77" s="57" t="s">
        <v>180</v>
      </c>
      <c r="BL77" s="10"/>
      <c r="BM77" s="10" t="s">
        <v>157</v>
      </c>
      <c r="BN77" s="10"/>
      <c r="BO77" s="10" t="s">
        <v>157</v>
      </c>
      <c r="BP77" s="10" t="s">
        <v>157</v>
      </c>
      <c r="BQ77" s="10" t="s">
        <v>157</v>
      </c>
      <c r="BR77" s="10" t="s">
        <v>158</v>
      </c>
      <c r="BS77" s="10"/>
      <c r="BT77" s="10" t="s">
        <v>172</v>
      </c>
      <c r="BU77" s="10" t="s">
        <v>209</v>
      </c>
      <c r="BV77" s="56">
        <v>3981868</v>
      </c>
      <c r="BW77" s="57" t="s">
        <v>932</v>
      </c>
      <c r="BX77" s="57" t="s">
        <v>175</v>
      </c>
      <c r="BY77" s="141">
        <v>2548902</v>
      </c>
      <c r="BZ77" s="10">
        <v>9</v>
      </c>
      <c r="CA77" s="10">
        <v>2</v>
      </c>
      <c r="CB77" s="10">
        <v>7</v>
      </c>
      <c r="CC77" s="107">
        <f t="shared" si="3"/>
        <v>0.77777777777777779</v>
      </c>
      <c r="CD77" s="171">
        <v>25.480799999999999</v>
      </c>
      <c r="CE77" s="110" t="s">
        <v>1804</v>
      </c>
      <c r="CF77" s="10" t="s">
        <v>1807</v>
      </c>
      <c r="CG77" s="151"/>
      <c r="CH77" s="62"/>
      <c r="CI77" s="57" t="s">
        <v>157</v>
      </c>
      <c r="CJ77" s="57" t="s">
        <v>157</v>
      </c>
      <c r="CK77" s="57" t="s">
        <v>157</v>
      </c>
      <c r="CL77" s="57" t="s">
        <v>157</v>
      </c>
      <c r="CM77" s="57" t="s">
        <v>157</v>
      </c>
      <c r="CN77" s="57" t="s">
        <v>157</v>
      </c>
      <c r="CO77" s="57" t="s">
        <v>157</v>
      </c>
      <c r="CP77" s="46"/>
      <c r="CQ77" s="10">
        <v>0</v>
      </c>
      <c r="CR77" s="10">
        <v>0</v>
      </c>
      <c r="CS77" s="10">
        <v>0</v>
      </c>
      <c r="CT77" s="10">
        <v>0</v>
      </c>
      <c r="CU77" s="10">
        <v>0</v>
      </c>
      <c r="CV77" s="10">
        <v>0</v>
      </c>
      <c r="CW77" s="10">
        <v>0</v>
      </c>
      <c r="CX77" s="10">
        <v>0</v>
      </c>
      <c r="CY77" s="10">
        <v>0</v>
      </c>
      <c r="CZ77" s="10">
        <v>0</v>
      </c>
      <c r="DA77" s="10">
        <v>0</v>
      </c>
      <c r="DB77" s="10"/>
      <c r="DC77" s="10" t="s">
        <v>158</v>
      </c>
      <c r="DD77" s="10"/>
      <c r="DE77" s="91" t="s">
        <v>161</v>
      </c>
      <c r="DF77" s="56" t="s">
        <v>933</v>
      </c>
      <c r="DG77" s="177" t="s">
        <v>161</v>
      </c>
      <c r="DH77" s="10" t="s">
        <v>151</v>
      </c>
      <c r="DI77" s="10" t="s">
        <v>157</v>
      </c>
      <c r="DJ77" s="10" t="s">
        <v>934</v>
      </c>
      <c r="DK77" s="97" t="s">
        <v>149</v>
      </c>
      <c r="DL77" s="77" t="s">
        <v>149</v>
      </c>
      <c r="DM77" s="77" t="s">
        <v>149</v>
      </c>
      <c r="DN77" s="77" t="s">
        <v>180</v>
      </c>
      <c r="DO77" s="77" t="s">
        <v>158</v>
      </c>
      <c r="DP77" s="77" t="s">
        <v>158</v>
      </c>
      <c r="DQ77" s="77" t="s">
        <v>158</v>
      </c>
      <c r="DR77" s="77" t="s">
        <v>158</v>
      </c>
      <c r="DS77" s="77" t="s">
        <v>158</v>
      </c>
      <c r="DT77" s="77" t="s">
        <v>157</v>
      </c>
      <c r="DU77" s="108" t="s">
        <v>180</v>
      </c>
      <c r="DV77" s="76" t="s">
        <v>161</v>
      </c>
      <c r="DW77" s="76" t="s">
        <v>302</v>
      </c>
      <c r="DX77" s="113" t="s">
        <v>161</v>
      </c>
      <c r="DY77" s="10"/>
      <c r="DZ77" s="76" t="s">
        <v>158</v>
      </c>
      <c r="EA77" s="77" t="s">
        <v>157</v>
      </c>
      <c r="EB77" s="77" t="s">
        <v>180</v>
      </c>
      <c r="EC77" s="77" t="s">
        <v>375</v>
      </c>
      <c r="ED77" s="77" t="s">
        <v>157</v>
      </c>
      <c r="EE77" s="77" t="s">
        <v>157</v>
      </c>
      <c r="EF77" s="77" t="s">
        <v>184</v>
      </c>
      <c r="EG77" s="77">
        <v>1</v>
      </c>
      <c r="EH77" s="77">
        <v>0</v>
      </c>
      <c r="EI77" s="77">
        <v>0</v>
      </c>
      <c r="EJ77" s="77" t="s">
        <v>157</v>
      </c>
      <c r="EK77" s="77" t="s">
        <v>157</v>
      </c>
      <c r="EL77" s="77" t="s">
        <v>157</v>
      </c>
      <c r="EM77" s="77" t="s">
        <v>158</v>
      </c>
      <c r="EN77" s="77" t="s">
        <v>149</v>
      </c>
      <c r="EO77" s="77" t="s">
        <v>180</v>
      </c>
      <c r="EP77" s="77" t="s">
        <v>180</v>
      </c>
      <c r="EQ77" s="77" t="s">
        <v>157</v>
      </c>
      <c r="ER77" s="77" t="s">
        <v>158</v>
      </c>
      <c r="ES77" s="77" t="s">
        <v>157</v>
      </c>
      <c r="ET77" s="77" t="s">
        <v>157</v>
      </c>
      <c r="EU77" s="77" t="s">
        <v>157</v>
      </c>
      <c r="EV77" s="108" t="s">
        <v>157</v>
      </c>
      <c r="EW77" s="94" t="s">
        <v>161</v>
      </c>
      <c r="EX77" s="94" t="s">
        <v>161</v>
      </c>
      <c r="EY77" s="94" t="s">
        <v>161</v>
      </c>
      <c r="EZ77" s="38"/>
      <c r="FA77" s="140" t="e">
        <f t="shared" si="5"/>
        <v>#DIV/0!</v>
      </c>
      <c r="FB77" s="136" t="s">
        <v>1800</v>
      </c>
    </row>
    <row r="78" spans="1:158" ht="112.5" x14ac:dyDescent="0.35">
      <c r="A78" s="117"/>
      <c r="B78" s="44">
        <v>63</v>
      </c>
      <c r="C78" s="10" t="s">
        <v>138</v>
      </c>
      <c r="D78" s="10" t="s">
        <v>935</v>
      </c>
      <c r="E78" s="10" t="s">
        <v>222</v>
      </c>
      <c r="F78" s="10" t="s">
        <v>141</v>
      </c>
      <c r="G78" s="10" t="s">
        <v>142</v>
      </c>
      <c r="H78" s="10" t="s">
        <v>143</v>
      </c>
      <c r="I78" s="10" t="s">
        <v>765</v>
      </c>
      <c r="J78" s="42" t="s">
        <v>936</v>
      </c>
      <c r="K78" s="42" t="s">
        <v>937</v>
      </c>
      <c r="L78" s="29" t="s">
        <v>147</v>
      </c>
      <c r="M78" s="10">
        <v>102429.8474</v>
      </c>
      <c r="N78" s="10">
        <v>104218.00440000001</v>
      </c>
      <c r="O78" s="10" t="s">
        <v>148</v>
      </c>
      <c r="P78" s="10" t="s">
        <v>149</v>
      </c>
      <c r="Q78" s="19" t="s">
        <v>519</v>
      </c>
      <c r="R78" s="10" t="s">
        <v>464</v>
      </c>
      <c r="S78" s="10">
        <v>0</v>
      </c>
      <c r="T78" s="10">
        <v>0</v>
      </c>
      <c r="U78" s="10">
        <v>2</v>
      </c>
      <c r="V78" s="10">
        <v>0</v>
      </c>
      <c r="W78" s="10">
        <v>0</v>
      </c>
      <c r="X78" s="10">
        <v>2</v>
      </c>
      <c r="Y78" s="10" t="s">
        <v>1796</v>
      </c>
      <c r="Z78" s="10">
        <v>1</v>
      </c>
      <c r="AA78" s="10" t="s">
        <v>151</v>
      </c>
      <c r="AB78" s="10" t="s">
        <v>151</v>
      </c>
      <c r="AC78" s="10" t="s">
        <v>938</v>
      </c>
      <c r="AD78" s="42" t="s">
        <v>937</v>
      </c>
      <c r="AE78" s="10" t="s">
        <v>765</v>
      </c>
      <c r="AF78" s="10" t="s">
        <v>939</v>
      </c>
      <c r="AG78" s="59" t="s">
        <v>779</v>
      </c>
      <c r="AH78" s="10" t="s">
        <v>940</v>
      </c>
      <c r="AI78" s="10" t="s">
        <v>527</v>
      </c>
      <c r="AJ78" s="10" t="s">
        <v>157</v>
      </c>
      <c r="AK78" s="10" t="s">
        <v>149</v>
      </c>
      <c r="AL78" s="10" t="s">
        <v>158</v>
      </c>
      <c r="AM78" s="10" t="s">
        <v>158</v>
      </c>
      <c r="AN78" s="10" t="s">
        <v>158</v>
      </c>
      <c r="AO78" s="10" t="s">
        <v>149</v>
      </c>
      <c r="AP78" s="10" t="s">
        <v>157</v>
      </c>
      <c r="AQ78" s="10" t="s">
        <v>158</v>
      </c>
      <c r="AR78" s="10" t="s">
        <v>157</v>
      </c>
      <c r="AS78" s="10"/>
      <c r="AT78" s="10" t="s">
        <v>160</v>
      </c>
      <c r="AU78" s="57" t="s">
        <v>157</v>
      </c>
      <c r="AV78" s="57" t="s">
        <v>158</v>
      </c>
      <c r="AW78" s="57" t="s">
        <v>161</v>
      </c>
      <c r="AX78" s="57" t="s">
        <v>162</v>
      </c>
      <c r="AY78" s="57" t="s">
        <v>157</v>
      </c>
      <c r="AZ78" s="57" t="s">
        <v>162</v>
      </c>
      <c r="BA78" s="57">
        <v>12445019</v>
      </c>
      <c r="BB78" s="57" t="s">
        <v>251</v>
      </c>
      <c r="BC78" s="57">
        <v>3231001</v>
      </c>
      <c r="BD78" s="57">
        <v>4</v>
      </c>
      <c r="BE78" s="57">
        <v>4</v>
      </c>
      <c r="BF78" s="57">
        <v>0</v>
      </c>
      <c r="BG78" s="105">
        <f t="shared" si="0"/>
        <v>0</v>
      </c>
      <c r="BH78" s="57">
        <v>349</v>
      </c>
      <c r="BI78" s="57" t="s">
        <v>487</v>
      </c>
      <c r="BJ78" s="155"/>
      <c r="BK78" s="57" t="s">
        <v>488</v>
      </c>
      <c r="BL78" s="10"/>
      <c r="BM78" s="10" t="s">
        <v>157</v>
      </c>
      <c r="BN78" s="10"/>
      <c r="BO78" s="10" t="s">
        <v>157</v>
      </c>
      <c r="BP78" s="10" t="s">
        <v>157</v>
      </c>
      <c r="BQ78" s="10" t="s">
        <v>157</v>
      </c>
      <c r="BR78" s="10" t="s">
        <v>158</v>
      </c>
      <c r="BS78" s="10"/>
      <c r="BT78" s="10" t="s">
        <v>172</v>
      </c>
      <c r="BU78" s="57" t="s">
        <v>209</v>
      </c>
      <c r="BV78" s="56" t="s">
        <v>563</v>
      </c>
      <c r="BW78" s="57" t="s">
        <v>941</v>
      </c>
      <c r="BX78" s="57" t="s">
        <v>238</v>
      </c>
      <c r="BY78" s="10" t="s">
        <v>942</v>
      </c>
      <c r="BZ78" s="10">
        <v>14</v>
      </c>
      <c r="CA78" s="10">
        <v>8</v>
      </c>
      <c r="CB78" s="10">
        <v>6</v>
      </c>
      <c r="CC78" s="107">
        <f t="shared" si="3"/>
        <v>0.42857142857142855</v>
      </c>
      <c r="CD78" s="171">
        <v>285.21719999999999</v>
      </c>
      <c r="CE78" s="110" t="s">
        <v>1804</v>
      </c>
      <c r="CF78" s="10" t="s">
        <v>1807</v>
      </c>
      <c r="CG78" s="151"/>
      <c r="CH78" s="62"/>
      <c r="CI78" s="57" t="s">
        <v>157</v>
      </c>
      <c r="CJ78" s="57" t="s">
        <v>157</v>
      </c>
      <c r="CK78" s="57" t="s">
        <v>157</v>
      </c>
      <c r="CL78" s="57" t="s">
        <v>157</v>
      </c>
      <c r="CM78" s="57" t="s">
        <v>157</v>
      </c>
      <c r="CN78" s="57" t="s">
        <v>157</v>
      </c>
      <c r="CO78" s="57" t="s">
        <v>157</v>
      </c>
      <c r="CP78" s="46"/>
      <c r="CQ78" s="10">
        <v>0</v>
      </c>
      <c r="CR78" s="10">
        <v>0</v>
      </c>
      <c r="CS78" s="10">
        <v>0</v>
      </c>
      <c r="CT78" s="10">
        <v>0</v>
      </c>
      <c r="CU78" s="10">
        <v>0</v>
      </c>
      <c r="CV78" s="10">
        <v>0</v>
      </c>
      <c r="CW78" s="10">
        <v>0</v>
      </c>
      <c r="CX78" s="10">
        <v>0</v>
      </c>
      <c r="CY78" s="10">
        <v>0</v>
      </c>
      <c r="CZ78" s="10">
        <v>0</v>
      </c>
      <c r="DA78" s="10">
        <v>0</v>
      </c>
      <c r="DB78" s="10"/>
      <c r="DC78" s="10" t="s">
        <v>158</v>
      </c>
      <c r="DD78" s="10"/>
      <c r="DE78" s="91" t="s">
        <v>161</v>
      </c>
      <c r="DF78" s="56" t="s">
        <v>943</v>
      </c>
      <c r="DG78" s="177" t="s">
        <v>161</v>
      </c>
      <c r="DH78" s="10" t="s">
        <v>151</v>
      </c>
      <c r="DI78" s="10" t="s">
        <v>157</v>
      </c>
      <c r="DJ78" s="10" t="s">
        <v>944</v>
      </c>
      <c r="DK78" s="80" t="s">
        <v>158</v>
      </c>
      <c r="DL78" s="80" t="s">
        <v>149</v>
      </c>
      <c r="DM78" s="80" t="s">
        <v>149</v>
      </c>
      <c r="DN78" s="80" t="s">
        <v>180</v>
      </c>
      <c r="DO78" s="80" t="s">
        <v>158</v>
      </c>
      <c r="DP78" s="80" t="s">
        <v>158</v>
      </c>
      <c r="DQ78" s="80" t="s">
        <v>158</v>
      </c>
      <c r="DR78" s="80" t="s">
        <v>158</v>
      </c>
      <c r="DS78" s="80" t="s">
        <v>158</v>
      </c>
      <c r="DT78" s="80" t="s">
        <v>157</v>
      </c>
      <c r="DU78" s="82" t="s">
        <v>180</v>
      </c>
      <c r="DV78" s="76" t="s">
        <v>161</v>
      </c>
      <c r="DW78" s="76" t="s">
        <v>302</v>
      </c>
      <c r="DX78" s="113" t="s">
        <v>161</v>
      </c>
      <c r="DY78" s="10"/>
      <c r="DZ78" s="76" t="s">
        <v>158</v>
      </c>
      <c r="EA78" s="80" t="s">
        <v>157</v>
      </c>
      <c r="EB78" s="80" t="s">
        <v>180</v>
      </c>
      <c r="EC78" s="86">
        <v>12445019</v>
      </c>
      <c r="ED78" s="80" t="s">
        <v>241</v>
      </c>
      <c r="EE78" s="80" t="s">
        <v>289</v>
      </c>
      <c r="EF78" s="80" t="s">
        <v>184</v>
      </c>
      <c r="EG78" s="80">
        <v>1</v>
      </c>
      <c r="EH78" s="80">
        <v>0</v>
      </c>
      <c r="EI78" s="80">
        <v>0</v>
      </c>
      <c r="EJ78" s="80" t="s">
        <v>157</v>
      </c>
      <c r="EK78" s="80" t="s">
        <v>157</v>
      </c>
      <c r="EL78" s="80" t="s">
        <v>157</v>
      </c>
      <c r="EM78" s="80" t="s">
        <v>158</v>
      </c>
      <c r="EN78" s="80" t="s">
        <v>149</v>
      </c>
      <c r="EO78" s="80" t="s">
        <v>180</v>
      </c>
      <c r="EP78" s="80" t="s">
        <v>180</v>
      </c>
      <c r="EQ78" s="80" t="s">
        <v>157</v>
      </c>
      <c r="ER78" s="80" t="s">
        <v>158</v>
      </c>
      <c r="ES78" s="80" t="s">
        <v>157</v>
      </c>
      <c r="ET78" s="80" t="s">
        <v>157</v>
      </c>
      <c r="EU78" s="80" t="s">
        <v>157</v>
      </c>
      <c r="EV78" s="82" t="s">
        <v>157</v>
      </c>
      <c r="EW78" s="94" t="s">
        <v>161</v>
      </c>
      <c r="EX78" s="94" t="s">
        <v>161</v>
      </c>
      <c r="EY78" s="94" t="s">
        <v>161</v>
      </c>
      <c r="EZ78" s="38"/>
      <c r="FA78" s="140" t="e">
        <f t="shared" si="5"/>
        <v>#DIV/0!</v>
      </c>
      <c r="FB78" s="136" t="s">
        <v>1800</v>
      </c>
    </row>
    <row r="79" spans="1:158" ht="112.5" x14ac:dyDescent="0.35">
      <c r="A79" s="117"/>
      <c r="B79" s="44">
        <v>64</v>
      </c>
      <c r="C79" s="10" t="s">
        <v>138</v>
      </c>
      <c r="D79" s="10" t="s">
        <v>945</v>
      </c>
      <c r="E79" s="10" t="s">
        <v>222</v>
      </c>
      <c r="F79" s="10" t="s">
        <v>141</v>
      </c>
      <c r="G79" s="10" t="s">
        <v>142</v>
      </c>
      <c r="H79" s="10" t="s">
        <v>143</v>
      </c>
      <c r="I79" s="10" t="s">
        <v>351</v>
      </c>
      <c r="J79" s="42" t="s">
        <v>946</v>
      </c>
      <c r="K79" s="42" t="s">
        <v>947</v>
      </c>
      <c r="L79" s="29" t="s">
        <v>147</v>
      </c>
      <c r="M79" s="10">
        <v>99187.14</v>
      </c>
      <c r="N79" s="10">
        <v>113130.79</v>
      </c>
      <c r="O79" s="10" t="s">
        <v>148</v>
      </c>
      <c r="P79" s="10" t="s">
        <v>149</v>
      </c>
      <c r="Q79" s="19" t="s">
        <v>519</v>
      </c>
      <c r="R79" s="10" t="s">
        <v>425</v>
      </c>
      <c r="S79" s="10">
        <v>0</v>
      </c>
      <c r="T79" s="10">
        <v>0</v>
      </c>
      <c r="U79" s="10">
        <v>2</v>
      </c>
      <c r="V79" s="10">
        <v>0</v>
      </c>
      <c r="W79" s="10">
        <v>0</v>
      </c>
      <c r="X79" s="10">
        <v>2</v>
      </c>
      <c r="Y79" s="10" t="s">
        <v>1796</v>
      </c>
      <c r="Z79" s="10">
        <v>2</v>
      </c>
      <c r="AA79" s="10" t="s">
        <v>151</v>
      </c>
      <c r="AB79" s="10" t="s">
        <v>151</v>
      </c>
      <c r="AC79" s="10" t="s">
        <v>948</v>
      </c>
      <c r="AD79" s="52" t="s">
        <v>949</v>
      </c>
      <c r="AE79" s="10" t="s">
        <v>351</v>
      </c>
      <c r="AF79" s="42" t="s">
        <v>950</v>
      </c>
      <c r="AG79" s="59" t="s">
        <v>357</v>
      </c>
      <c r="AH79" s="10" t="s">
        <v>951</v>
      </c>
      <c r="AI79" s="10" t="s">
        <v>527</v>
      </c>
      <c r="AJ79" s="10" t="s">
        <v>157</v>
      </c>
      <c r="AK79" s="10" t="s">
        <v>158</v>
      </c>
      <c r="AL79" s="10" t="s">
        <v>158</v>
      </c>
      <c r="AM79" s="10" t="s">
        <v>158</v>
      </c>
      <c r="AN79" s="10" t="s">
        <v>149</v>
      </c>
      <c r="AO79" s="10" t="s">
        <v>149</v>
      </c>
      <c r="AP79" s="10" t="s">
        <v>157</v>
      </c>
      <c r="AQ79" s="10" t="s">
        <v>158</v>
      </c>
      <c r="AR79" s="10" t="s">
        <v>233</v>
      </c>
      <c r="AS79" s="10"/>
      <c r="AT79" s="10" t="s">
        <v>160</v>
      </c>
      <c r="AU79" s="57" t="s">
        <v>157</v>
      </c>
      <c r="AV79" s="57" t="s">
        <v>158</v>
      </c>
      <c r="AW79" s="57" t="s">
        <v>161</v>
      </c>
      <c r="AX79" s="57" t="s">
        <v>162</v>
      </c>
      <c r="AY79" s="57" t="s">
        <v>157</v>
      </c>
      <c r="AZ79" s="57" t="s">
        <v>162</v>
      </c>
      <c r="BA79" s="57">
        <v>11443766</v>
      </c>
      <c r="BB79" s="57" t="s">
        <v>251</v>
      </c>
      <c r="BC79" s="57">
        <v>3131001</v>
      </c>
      <c r="BD79" s="57" t="s">
        <v>161</v>
      </c>
      <c r="BE79" s="57" t="s">
        <v>161</v>
      </c>
      <c r="BF79" s="57" t="s">
        <v>161</v>
      </c>
      <c r="BG79" s="105" t="e">
        <f t="shared" si="0"/>
        <v>#VALUE!</v>
      </c>
      <c r="BH79" s="57">
        <v>72</v>
      </c>
      <c r="BI79" s="57" t="s">
        <v>487</v>
      </c>
      <c r="BJ79" s="155"/>
      <c r="BK79" s="57" t="s">
        <v>488</v>
      </c>
      <c r="BL79" s="10"/>
      <c r="BM79" s="10" t="s">
        <v>157</v>
      </c>
      <c r="BN79" s="10"/>
      <c r="BO79" s="10" t="s">
        <v>157</v>
      </c>
      <c r="BP79" s="10" t="s">
        <v>157</v>
      </c>
      <c r="BQ79" s="10" t="s">
        <v>157</v>
      </c>
      <c r="BR79" s="10" t="s">
        <v>158</v>
      </c>
      <c r="BS79" s="10"/>
      <c r="BT79" s="10" t="s">
        <v>172</v>
      </c>
      <c r="BU79" s="57" t="s">
        <v>209</v>
      </c>
      <c r="BV79" s="56">
        <v>3993885</v>
      </c>
      <c r="BW79" s="57" t="s">
        <v>952</v>
      </c>
      <c r="BX79" s="57" t="s">
        <v>238</v>
      </c>
      <c r="BY79" s="141">
        <v>2548018</v>
      </c>
      <c r="BZ79" s="10">
        <v>78</v>
      </c>
      <c r="CA79" s="10">
        <v>65</v>
      </c>
      <c r="CB79" s="10">
        <v>13</v>
      </c>
      <c r="CC79" s="107">
        <f t="shared" si="3"/>
        <v>0.16666666666666666</v>
      </c>
      <c r="CD79" s="171">
        <v>88.56</v>
      </c>
      <c r="CE79" s="110" t="s">
        <v>1804</v>
      </c>
      <c r="CF79" s="10" t="s">
        <v>1807</v>
      </c>
      <c r="CG79" s="151"/>
      <c r="CH79" s="62"/>
      <c r="CI79" s="57" t="s">
        <v>157</v>
      </c>
      <c r="CJ79" s="57" t="s">
        <v>157</v>
      </c>
      <c r="CK79" s="57" t="s">
        <v>157</v>
      </c>
      <c r="CL79" s="57" t="s">
        <v>157</v>
      </c>
      <c r="CM79" s="57" t="s">
        <v>157</v>
      </c>
      <c r="CN79" s="57" t="s">
        <v>157</v>
      </c>
      <c r="CO79" s="57" t="s">
        <v>157</v>
      </c>
      <c r="CP79" s="46"/>
      <c r="CQ79" s="10">
        <v>0</v>
      </c>
      <c r="CR79" s="10">
        <v>0</v>
      </c>
      <c r="CS79" s="10">
        <v>0</v>
      </c>
      <c r="CT79" s="10">
        <v>0</v>
      </c>
      <c r="CU79" s="10">
        <v>0</v>
      </c>
      <c r="CV79" s="10">
        <v>0</v>
      </c>
      <c r="CW79" s="10">
        <v>0</v>
      </c>
      <c r="CX79" s="10">
        <v>0</v>
      </c>
      <c r="CY79" s="10">
        <v>0</v>
      </c>
      <c r="CZ79" s="10">
        <v>0</v>
      </c>
      <c r="DA79" s="10">
        <v>0</v>
      </c>
      <c r="DB79" s="10"/>
      <c r="DC79" s="10" t="s">
        <v>158</v>
      </c>
      <c r="DD79" s="10"/>
      <c r="DE79" s="91" t="s">
        <v>161</v>
      </c>
      <c r="DF79" s="56" t="s">
        <v>953</v>
      </c>
      <c r="DG79" s="177" t="s">
        <v>161</v>
      </c>
      <c r="DH79" s="10" t="s">
        <v>151</v>
      </c>
      <c r="DI79" s="10" t="s">
        <v>157</v>
      </c>
      <c r="DJ79" s="10" t="s">
        <v>954</v>
      </c>
      <c r="DK79" s="80" t="s">
        <v>149</v>
      </c>
      <c r="DL79" s="80" t="s">
        <v>149</v>
      </c>
      <c r="DM79" s="80" t="s">
        <v>149</v>
      </c>
      <c r="DN79" s="80" t="s">
        <v>180</v>
      </c>
      <c r="DO79" s="80" t="s">
        <v>158</v>
      </c>
      <c r="DP79" s="80" t="s">
        <v>158</v>
      </c>
      <c r="DQ79" s="80" t="s">
        <v>158</v>
      </c>
      <c r="DR79" s="80" t="s">
        <v>158</v>
      </c>
      <c r="DS79" s="80" t="s">
        <v>158</v>
      </c>
      <c r="DT79" s="80" t="s">
        <v>157</v>
      </c>
      <c r="DU79" s="82" t="s">
        <v>180</v>
      </c>
      <c r="DV79" s="76" t="s">
        <v>161</v>
      </c>
      <c r="DW79" s="76" t="s">
        <v>302</v>
      </c>
      <c r="DX79" s="113" t="s">
        <v>161</v>
      </c>
      <c r="DY79" s="10"/>
      <c r="DZ79" s="76" t="s">
        <v>158</v>
      </c>
      <c r="EA79" s="80" t="s">
        <v>157</v>
      </c>
      <c r="EB79" s="80" t="s">
        <v>180</v>
      </c>
      <c r="EC79" s="81">
        <v>12193059</v>
      </c>
      <c r="ED79" s="80" t="s">
        <v>362</v>
      </c>
      <c r="EE79" s="86" t="s">
        <v>183</v>
      </c>
      <c r="EF79" s="80" t="s">
        <v>184</v>
      </c>
      <c r="EG79" s="80">
        <v>1</v>
      </c>
      <c r="EH79" s="80">
        <v>0</v>
      </c>
      <c r="EI79" s="80">
        <v>0</v>
      </c>
      <c r="EJ79" s="80" t="s">
        <v>157</v>
      </c>
      <c r="EK79" s="80" t="s">
        <v>157</v>
      </c>
      <c r="EL79" s="80" t="s">
        <v>157</v>
      </c>
      <c r="EM79" s="80" t="s">
        <v>158</v>
      </c>
      <c r="EN79" s="80" t="s">
        <v>149</v>
      </c>
      <c r="EO79" s="80" t="s">
        <v>180</v>
      </c>
      <c r="EP79" s="80" t="s">
        <v>180</v>
      </c>
      <c r="EQ79" s="80" t="s">
        <v>157</v>
      </c>
      <c r="ER79" s="80" t="s">
        <v>158</v>
      </c>
      <c r="ES79" s="80" t="s">
        <v>157</v>
      </c>
      <c r="ET79" s="80" t="s">
        <v>157</v>
      </c>
      <c r="EU79" s="80" t="s">
        <v>157</v>
      </c>
      <c r="EV79" s="82" t="s">
        <v>157</v>
      </c>
      <c r="EW79" s="94" t="s">
        <v>161</v>
      </c>
      <c r="EX79" s="94" t="s">
        <v>161</v>
      </c>
      <c r="EY79" s="94" t="s">
        <v>161</v>
      </c>
      <c r="EZ79" s="38"/>
      <c r="FA79" s="140" t="e">
        <f t="shared" si="5"/>
        <v>#DIV/0!</v>
      </c>
      <c r="FB79" s="136" t="s">
        <v>1800</v>
      </c>
    </row>
    <row r="80" spans="1:158" ht="112.5" x14ac:dyDescent="0.35">
      <c r="A80" s="117"/>
      <c r="B80" s="44">
        <v>65</v>
      </c>
      <c r="C80" s="10" t="s">
        <v>138</v>
      </c>
      <c r="D80" s="10" t="s">
        <v>955</v>
      </c>
      <c r="E80" s="10" t="s">
        <v>222</v>
      </c>
      <c r="F80" s="10" t="s">
        <v>141</v>
      </c>
      <c r="G80" s="10" t="s">
        <v>142</v>
      </c>
      <c r="H80" s="10" t="s">
        <v>143</v>
      </c>
      <c r="I80" s="10" t="s">
        <v>351</v>
      </c>
      <c r="J80" s="42" t="s">
        <v>956</v>
      </c>
      <c r="K80" s="42" t="s">
        <v>957</v>
      </c>
      <c r="L80" s="29" t="s">
        <v>147</v>
      </c>
      <c r="M80" s="10">
        <v>100400.6</v>
      </c>
      <c r="N80" s="10">
        <v>116395.59</v>
      </c>
      <c r="O80" s="10" t="s">
        <v>148</v>
      </c>
      <c r="P80" s="10" t="s">
        <v>149</v>
      </c>
      <c r="Q80" s="19" t="s">
        <v>519</v>
      </c>
      <c r="R80" s="10" t="s">
        <v>464</v>
      </c>
      <c r="S80" s="10">
        <v>0</v>
      </c>
      <c r="T80" s="10">
        <v>0</v>
      </c>
      <c r="U80" s="10">
        <v>2</v>
      </c>
      <c r="V80" s="10">
        <v>0</v>
      </c>
      <c r="W80" s="10">
        <v>0</v>
      </c>
      <c r="X80" s="10">
        <v>2</v>
      </c>
      <c r="Y80" s="10" t="s">
        <v>1796</v>
      </c>
      <c r="Z80" s="10">
        <v>1</v>
      </c>
      <c r="AA80" s="10" t="s">
        <v>151</v>
      </c>
      <c r="AB80" s="10" t="s">
        <v>151</v>
      </c>
      <c r="AC80" s="10" t="s">
        <v>958</v>
      </c>
      <c r="AD80" s="52" t="s">
        <v>959</v>
      </c>
      <c r="AE80" s="10" t="s">
        <v>351</v>
      </c>
      <c r="AF80" s="10" t="s">
        <v>960</v>
      </c>
      <c r="AG80" s="59" t="s">
        <v>961</v>
      </c>
      <c r="AH80" s="10" t="s">
        <v>962</v>
      </c>
      <c r="AI80" s="10" t="s">
        <v>731</v>
      </c>
      <c r="AJ80" s="10" t="s">
        <v>157</v>
      </c>
      <c r="AK80" s="10" t="s">
        <v>158</v>
      </c>
      <c r="AL80" s="10" t="s">
        <v>158</v>
      </c>
      <c r="AM80" s="10" t="s">
        <v>158</v>
      </c>
      <c r="AN80" s="10" t="s">
        <v>149</v>
      </c>
      <c r="AO80" s="10" t="s">
        <v>149</v>
      </c>
      <c r="AP80" s="10" t="s">
        <v>157</v>
      </c>
      <c r="AQ80" s="10" t="s">
        <v>158</v>
      </c>
      <c r="AR80" s="10" t="s">
        <v>157</v>
      </c>
      <c r="AS80" s="10"/>
      <c r="AT80" s="10" t="s">
        <v>160</v>
      </c>
      <c r="AU80" s="57" t="s">
        <v>157</v>
      </c>
      <c r="AV80" s="57" t="s">
        <v>158</v>
      </c>
      <c r="AW80" s="57" t="s">
        <v>161</v>
      </c>
      <c r="AX80" s="57" t="s">
        <v>162</v>
      </c>
      <c r="AY80" s="57" t="s">
        <v>157</v>
      </c>
      <c r="AZ80" s="57" t="s">
        <v>162</v>
      </c>
      <c r="BA80" s="57" t="s">
        <v>161</v>
      </c>
      <c r="BB80" s="57" t="s">
        <v>161</v>
      </c>
      <c r="BC80" s="57" t="s">
        <v>161</v>
      </c>
      <c r="BD80" s="57" t="s">
        <v>161</v>
      </c>
      <c r="BE80" s="57" t="s">
        <v>161</v>
      </c>
      <c r="BF80" s="57" t="s">
        <v>161</v>
      </c>
      <c r="BG80" s="105" t="e">
        <f t="shared" si="0"/>
        <v>#VALUE!</v>
      </c>
      <c r="BH80" s="57" t="s">
        <v>161</v>
      </c>
      <c r="BI80" s="57" t="s">
        <v>487</v>
      </c>
      <c r="BJ80" s="155"/>
      <c r="BK80" s="57" t="s">
        <v>488</v>
      </c>
      <c r="BL80" s="10"/>
      <c r="BM80" s="10" t="s">
        <v>157</v>
      </c>
      <c r="BN80" s="10"/>
      <c r="BO80" s="10" t="s">
        <v>157</v>
      </c>
      <c r="BP80" s="10" t="s">
        <v>157</v>
      </c>
      <c r="BQ80" s="10" t="s">
        <v>157</v>
      </c>
      <c r="BR80" s="10" t="s">
        <v>158</v>
      </c>
      <c r="BS80" s="10"/>
      <c r="BT80" s="10" t="s">
        <v>172</v>
      </c>
      <c r="BU80" s="57" t="s">
        <v>209</v>
      </c>
      <c r="BV80" s="56">
        <v>3993885</v>
      </c>
      <c r="BW80" s="57" t="s">
        <v>963</v>
      </c>
      <c r="BX80" s="57" t="s">
        <v>175</v>
      </c>
      <c r="BY80" s="141">
        <v>2548017</v>
      </c>
      <c r="BZ80" s="10">
        <v>0</v>
      </c>
      <c r="CA80" s="10">
        <v>0</v>
      </c>
      <c r="CB80" s="10">
        <v>0</v>
      </c>
      <c r="CC80" s="107" t="e">
        <f t="shared" si="3"/>
        <v>#DIV/0!</v>
      </c>
      <c r="CD80" s="171">
        <v>0.252</v>
      </c>
      <c r="CE80" s="110" t="s">
        <v>1804</v>
      </c>
      <c r="CF80" s="10" t="s">
        <v>1807</v>
      </c>
      <c r="CG80" s="151"/>
      <c r="CH80" s="62"/>
      <c r="CI80" s="57" t="s">
        <v>157</v>
      </c>
      <c r="CJ80" s="57" t="s">
        <v>157</v>
      </c>
      <c r="CK80" s="57" t="s">
        <v>157</v>
      </c>
      <c r="CL80" s="57" t="s">
        <v>157</v>
      </c>
      <c r="CM80" s="57" t="s">
        <v>157</v>
      </c>
      <c r="CN80" s="57" t="s">
        <v>157</v>
      </c>
      <c r="CO80" s="57" t="s">
        <v>157</v>
      </c>
      <c r="CP80" s="46"/>
      <c r="CQ80" s="10">
        <v>0</v>
      </c>
      <c r="CR80" s="10">
        <v>0</v>
      </c>
      <c r="CS80" s="10">
        <v>0</v>
      </c>
      <c r="CT80" s="10">
        <v>0</v>
      </c>
      <c r="CU80" s="10">
        <v>0</v>
      </c>
      <c r="CV80" s="10">
        <v>0</v>
      </c>
      <c r="CW80" s="10">
        <v>0</v>
      </c>
      <c r="CX80" s="10">
        <v>0</v>
      </c>
      <c r="CY80" s="10">
        <v>0</v>
      </c>
      <c r="CZ80" s="10">
        <v>0</v>
      </c>
      <c r="DA80" s="10">
        <v>0</v>
      </c>
      <c r="DB80" s="10"/>
      <c r="DC80" s="10" t="s">
        <v>158</v>
      </c>
      <c r="DD80" s="10"/>
      <c r="DE80" s="91" t="s">
        <v>161</v>
      </c>
      <c r="DF80" s="56" t="s">
        <v>964</v>
      </c>
      <c r="DG80" s="177" t="s">
        <v>161</v>
      </c>
      <c r="DH80" s="10" t="s">
        <v>151</v>
      </c>
      <c r="DI80" s="10" t="s">
        <v>157</v>
      </c>
      <c r="DJ80" s="10" t="s">
        <v>965</v>
      </c>
      <c r="DK80" s="80" t="s">
        <v>149</v>
      </c>
      <c r="DL80" s="80" t="s">
        <v>149</v>
      </c>
      <c r="DM80" s="80" t="s">
        <v>149</v>
      </c>
      <c r="DN80" s="80" t="s">
        <v>180</v>
      </c>
      <c r="DO80" s="80" t="s">
        <v>158</v>
      </c>
      <c r="DP80" s="80" t="s">
        <v>158</v>
      </c>
      <c r="DQ80" s="80" t="s">
        <v>158</v>
      </c>
      <c r="DR80" s="80" t="s">
        <v>158</v>
      </c>
      <c r="DS80" s="80" t="s">
        <v>158</v>
      </c>
      <c r="DT80" s="80" t="s">
        <v>157</v>
      </c>
      <c r="DU80" s="82" t="s">
        <v>180</v>
      </c>
      <c r="DV80" s="76" t="s">
        <v>161</v>
      </c>
      <c r="DW80" s="76" t="s">
        <v>302</v>
      </c>
      <c r="DX80" s="113" t="s">
        <v>161</v>
      </c>
      <c r="DY80" s="10"/>
      <c r="DZ80" s="76" t="s">
        <v>158</v>
      </c>
      <c r="EA80" s="80" t="s">
        <v>157</v>
      </c>
      <c r="EB80" s="80" t="s">
        <v>180</v>
      </c>
      <c r="EC80" s="81">
        <v>70037909</v>
      </c>
      <c r="ED80" s="80" t="s">
        <v>362</v>
      </c>
      <c r="EE80" s="80" t="s">
        <v>289</v>
      </c>
      <c r="EF80" s="80" t="s">
        <v>184</v>
      </c>
      <c r="EG80" s="80">
        <v>1</v>
      </c>
      <c r="EH80" s="80">
        <v>0</v>
      </c>
      <c r="EI80" s="80">
        <v>0</v>
      </c>
      <c r="EJ80" s="80" t="s">
        <v>157</v>
      </c>
      <c r="EK80" s="80" t="s">
        <v>157</v>
      </c>
      <c r="EL80" s="80" t="s">
        <v>157</v>
      </c>
      <c r="EM80" s="80" t="s">
        <v>158</v>
      </c>
      <c r="EN80" s="80" t="s">
        <v>149</v>
      </c>
      <c r="EO80" s="80" t="s">
        <v>180</v>
      </c>
      <c r="EP80" s="80" t="s">
        <v>180</v>
      </c>
      <c r="EQ80" s="80" t="s">
        <v>157</v>
      </c>
      <c r="ER80" s="80" t="s">
        <v>158</v>
      </c>
      <c r="ES80" s="80" t="s">
        <v>157</v>
      </c>
      <c r="ET80" s="80" t="s">
        <v>157</v>
      </c>
      <c r="EU80" s="80" t="s">
        <v>157</v>
      </c>
      <c r="EV80" s="82" t="s">
        <v>157</v>
      </c>
      <c r="EW80" s="94" t="s">
        <v>161</v>
      </c>
      <c r="EX80" s="94" t="s">
        <v>161</v>
      </c>
      <c r="EY80" s="94" t="s">
        <v>161</v>
      </c>
      <c r="EZ80" s="38"/>
      <c r="FA80" s="140" t="e">
        <f t="shared" ref="FA80:FA113" si="6">((S80+T80)/(S80+T80))</f>
        <v>#DIV/0!</v>
      </c>
      <c r="FB80" s="136" t="s">
        <v>1800</v>
      </c>
    </row>
    <row r="81" spans="1:158" ht="112.5" x14ac:dyDescent="0.35">
      <c r="A81" s="117"/>
      <c r="B81" s="44">
        <v>66</v>
      </c>
      <c r="C81" s="10" t="s">
        <v>138</v>
      </c>
      <c r="D81" s="10" t="s">
        <v>966</v>
      </c>
      <c r="E81" s="10" t="s">
        <v>222</v>
      </c>
      <c r="F81" s="10" t="s">
        <v>141</v>
      </c>
      <c r="G81" s="10" t="s">
        <v>142</v>
      </c>
      <c r="H81" s="10" t="s">
        <v>143</v>
      </c>
      <c r="I81" s="10" t="s">
        <v>351</v>
      </c>
      <c r="J81" s="42" t="s">
        <v>956</v>
      </c>
      <c r="K81" s="56" t="s">
        <v>967</v>
      </c>
      <c r="L81" s="29" t="s">
        <v>147</v>
      </c>
      <c r="M81" s="10">
        <v>99896.44</v>
      </c>
      <c r="N81" s="10">
        <v>116633.72</v>
      </c>
      <c r="O81" s="10" t="s">
        <v>148</v>
      </c>
      <c r="P81" s="10" t="s">
        <v>149</v>
      </c>
      <c r="Q81" s="19" t="s">
        <v>519</v>
      </c>
      <c r="R81" s="10" t="s">
        <v>464</v>
      </c>
      <c r="S81" s="10">
        <v>0</v>
      </c>
      <c r="T81" s="10">
        <v>0</v>
      </c>
      <c r="U81" s="10">
        <v>2</v>
      </c>
      <c r="V81" s="10">
        <v>0</v>
      </c>
      <c r="W81" s="10">
        <v>0</v>
      </c>
      <c r="X81" s="10">
        <v>2</v>
      </c>
      <c r="Y81" s="10" t="s">
        <v>1796</v>
      </c>
      <c r="Z81" s="10">
        <v>1</v>
      </c>
      <c r="AA81" s="42" t="s">
        <v>968</v>
      </c>
      <c r="AB81" s="42" t="s">
        <v>969</v>
      </c>
      <c r="AC81" s="10" t="s">
        <v>970</v>
      </c>
      <c r="AD81" s="52" t="s">
        <v>971</v>
      </c>
      <c r="AE81" s="10" t="s">
        <v>351</v>
      </c>
      <c r="AF81" s="10" t="s">
        <v>960</v>
      </c>
      <c r="AG81" s="59" t="s">
        <v>972</v>
      </c>
      <c r="AH81" s="10" t="s">
        <v>973</v>
      </c>
      <c r="AI81" s="10" t="s">
        <v>628</v>
      </c>
      <c r="AJ81" s="10" t="s">
        <v>157</v>
      </c>
      <c r="AK81" s="10" t="s">
        <v>158</v>
      </c>
      <c r="AL81" s="10" t="s">
        <v>158</v>
      </c>
      <c r="AM81" s="10" t="s">
        <v>158</v>
      </c>
      <c r="AN81" s="10" t="s">
        <v>149</v>
      </c>
      <c r="AO81" s="10" t="s">
        <v>149</v>
      </c>
      <c r="AP81" s="10" t="s">
        <v>157</v>
      </c>
      <c r="AQ81" s="10" t="s">
        <v>158</v>
      </c>
      <c r="AR81" s="10" t="s">
        <v>157</v>
      </c>
      <c r="AS81" s="10"/>
      <c r="AT81" s="10" t="s">
        <v>160</v>
      </c>
      <c r="AU81" s="57" t="s">
        <v>157</v>
      </c>
      <c r="AV81" s="57" t="s">
        <v>158</v>
      </c>
      <c r="AW81" s="57" t="s">
        <v>161</v>
      </c>
      <c r="AX81" s="57" t="s">
        <v>162</v>
      </c>
      <c r="AY81" s="57" t="s">
        <v>157</v>
      </c>
      <c r="AZ81" s="57" t="s">
        <v>162</v>
      </c>
      <c r="BA81" s="57" t="s">
        <v>161</v>
      </c>
      <c r="BB81" s="57" t="s">
        <v>161</v>
      </c>
      <c r="BC81" s="57" t="s">
        <v>161</v>
      </c>
      <c r="BD81" s="57" t="s">
        <v>161</v>
      </c>
      <c r="BE81" s="57" t="s">
        <v>161</v>
      </c>
      <c r="BF81" s="57" t="s">
        <v>161</v>
      </c>
      <c r="BG81" s="105" t="e">
        <f t="shared" ref="BG81:BG113" si="7">((BF81*100%)/BD81)</f>
        <v>#VALUE!</v>
      </c>
      <c r="BH81" s="57" t="s">
        <v>161</v>
      </c>
      <c r="BI81" s="57" t="s">
        <v>487</v>
      </c>
      <c r="BJ81" s="155"/>
      <c r="BK81" s="57" t="s">
        <v>488</v>
      </c>
      <c r="BL81" s="10"/>
      <c r="BM81" s="10" t="s">
        <v>157</v>
      </c>
      <c r="BN81" s="10"/>
      <c r="BO81" s="10" t="s">
        <v>157</v>
      </c>
      <c r="BP81" s="10" t="s">
        <v>157</v>
      </c>
      <c r="BQ81" s="10" t="s">
        <v>157</v>
      </c>
      <c r="BR81" s="10" t="s">
        <v>158</v>
      </c>
      <c r="BS81" s="10"/>
      <c r="BT81" s="10" t="s">
        <v>172</v>
      </c>
      <c r="BU81" s="57" t="s">
        <v>209</v>
      </c>
      <c r="BV81" s="56">
        <v>3993885</v>
      </c>
      <c r="BW81" s="57" t="s">
        <v>974</v>
      </c>
      <c r="BX81" s="57" t="s">
        <v>238</v>
      </c>
      <c r="BY81" s="141">
        <v>2548016</v>
      </c>
      <c r="BZ81" s="10">
        <v>0</v>
      </c>
      <c r="CA81" s="10">
        <v>0</v>
      </c>
      <c r="CB81" s="10">
        <v>0</v>
      </c>
      <c r="CC81" s="107" t="e">
        <f t="shared" si="3"/>
        <v>#DIV/0!</v>
      </c>
      <c r="CD81" s="171">
        <v>0.1764</v>
      </c>
      <c r="CE81" s="110" t="s">
        <v>1804</v>
      </c>
      <c r="CF81" s="10" t="s">
        <v>1807</v>
      </c>
      <c r="CG81" s="151"/>
      <c r="CH81" s="62"/>
      <c r="CI81" s="57" t="s">
        <v>157</v>
      </c>
      <c r="CJ81" s="57" t="s">
        <v>157</v>
      </c>
      <c r="CK81" s="57" t="s">
        <v>157</v>
      </c>
      <c r="CL81" s="57" t="s">
        <v>157</v>
      </c>
      <c r="CM81" s="57" t="s">
        <v>157</v>
      </c>
      <c r="CN81" s="57" t="s">
        <v>157</v>
      </c>
      <c r="CO81" s="57" t="s">
        <v>157</v>
      </c>
      <c r="CP81" s="46"/>
      <c r="CQ81" s="10">
        <v>0</v>
      </c>
      <c r="CR81" s="10">
        <v>0</v>
      </c>
      <c r="CS81" s="10">
        <v>0</v>
      </c>
      <c r="CT81" s="10">
        <v>0</v>
      </c>
      <c r="CU81" s="10">
        <v>0</v>
      </c>
      <c r="CV81" s="10">
        <v>0</v>
      </c>
      <c r="CW81" s="10">
        <v>0</v>
      </c>
      <c r="CX81" s="10">
        <v>0</v>
      </c>
      <c r="CY81" s="10">
        <v>0</v>
      </c>
      <c r="CZ81" s="10">
        <v>0</v>
      </c>
      <c r="DA81" s="10">
        <v>0</v>
      </c>
      <c r="DB81" s="10"/>
      <c r="DC81" s="10" t="s">
        <v>158</v>
      </c>
      <c r="DD81" s="10"/>
      <c r="DE81" s="91" t="s">
        <v>161</v>
      </c>
      <c r="DF81" s="56" t="s">
        <v>975</v>
      </c>
      <c r="DG81" s="177" t="s">
        <v>161</v>
      </c>
      <c r="DH81" s="10" t="s">
        <v>151</v>
      </c>
      <c r="DI81" s="10" t="s">
        <v>157</v>
      </c>
      <c r="DJ81" s="10" t="s">
        <v>976</v>
      </c>
      <c r="DK81" s="80" t="s">
        <v>149</v>
      </c>
      <c r="DL81" s="80" t="s">
        <v>149</v>
      </c>
      <c r="DM81" s="80" t="s">
        <v>149</v>
      </c>
      <c r="DN81" s="80" t="s">
        <v>180</v>
      </c>
      <c r="DO81" s="80" t="s">
        <v>158</v>
      </c>
      <c r="DP81" s="80" t="s">
        <v>158</v>
      </c>
      <c r="DQ81" s="80" t="s">
        <v>158</v>
      </c>
      <c r="DR81" s="80" t="s">
        <v>158</v>
      </c>
      <c r="DS81" s="80" t="s">
        <v>158</v>
      </c>
      <c r="DT81" s="80" t="s">
        <v>157</v>
      </c>
      <c r="DU81" s="82" t="s">
        <v>180</v>
      </c>
      <c r="DV81" s="76" t="s">
        <v>161</v>
      </c>
      <c r="DW81" s="76" t="s">
        <v>302</v>
      </c>
      <c r="DX81" s="113" t="s">
        <v>161</v>
      </c>
      <c r="DY81" s="10"/>
      <c r="DZ81" s="76" t="s">
        <v>158</v>
      </c>
      <c r="EA81" s="80" t="s">
        <v>157</v>
      </c>
      <c r="EB81" s="80" t="s">
        <v>180</v>
      </c>
      <c r="EC81" s="80" t="s">
        <v>375</v>
      </c>
      <c r="ED81" s="80" t="s">
        <v>157</v>
      </c>
      <c r="EE81" s="80" t="s">
        <v>157</v>
      </c>
      <c r="EF81" s="80" t="s">
        <v>184</v>
      </c>
      <c r="EG81" s="80">
        <v>1</v>
      </c>
      <c r="EH81" s="80">
        <v>0</v>
      </c>
      <c r="EI81" s="80">
        <v>0</v>
      </c>
      <c r="EJ81" s="80" t="s">
        <v>157</v>
      </c>
      <c r="EK81" s="80" t="s">
        <v>157</v>
      </c>
      <c r="EL81" s="80" t="s">
        <v>157</v>
      </c>
      <c r="EM81" s="80" t="s">
        <v>158</v>
      </c>
      <c r="EN81" s="80" t="s">
        <v>149</v>
      </c>
      <c r="EO81" s="80" t="s">
        <v>180</v>
      </c>
      <c r="EP81" s="80" t="s">
        <v>180</v>
      </c>
      <c r="EQ81" s="80" t="s">
        <v>157</v>
      </c>
      <c r="ER81" s="80" t="s">
        <v>158</v>
      </c>
      <c r="ES81" s="80" t="s">
        <v>157</v>
      </c>
      <c r="ET81" s="80" t="s">
        <v>157</v>
      </c>
      <c r="EU81" s="80" t="s">
        <v>157</v>
      </c>
      <c r="EV81" s="82" t="s">
        <v>157</v>
      </c>
      <c r="EW81" s="94" t="s">
        <v>161</v>
      </c>
      <c r="EX81" s="94" t="s">
        <v>161</v>
      </c>
      <c r="EY81" s="94" t="s">
        <v>161</v>
      </c>
      <c r="EZ81" s="38"/>
      <c r="FA81" s="140" t="e">
        <f t="shared" si="6"/>
        <v>#DIV/0!</v>
      </c>
      <c r="FB81" s="136" t="s">
        <v>1800</v>
      </c>
    </row>
    <row r="82" spans="1:158" ht="112.5" x14ac:dyDescent="0.35">
      <c r="A82" s="117"/>
      <c r="B82" s="44">
        <v>67</v>
      </c>
      <c r="C82" s="10" t="s">
        <v>138</v>
      </c>
      <c r="D82" s="10" t="s">
        <v>977</v>
      </c>
      <c r="E82" s="10" t="s">
        <v>222</v>
      </c>
      <c r="F82" s="10" t="s">
        <v>141</v>
      </c>
      <c r="G82" s="10" t="s">
        <v>142</v>
      </c>
      <c r="H82" s="10" t="s">
        <v>143</v>
      </c>
      <c r="I82" s="10" t="s">
        <v>351</v>
      </c>
      <c r="J82" s="42" t="s">
        <v>956</v>
      </c>
      <c r="K82" s="42" t="s">
        <v>978</v>
      </c>
      <c r="L82" s="29" t="s">
        <v>147</v>
      </c>
      <c r="M82" s="10">
        <v>100603.27</v>
      </c>
      <c r="N82" s="10">
        <v>116369.4</v>
      </c>
      <c r="O82" s="10" t="s">
        <v>148</v>
      </c>
      <c r="P82" s="10" t="s">
        <v>149</v>
      </c>
      <c r="Q82" s="19" t="s">
        <v>519</v>
      </c>
      <c r="R82" s="10" t="s">
        <v>425</v>
      </c>
      <c r="S82" s="10">
        <v>0</v>
      </c>
      <c r="T82" s="10">
        <v>0</v>
      </c>
      <c r="U82" s="10">
        <v>2</v>
      </c>
      <c r="V82" s="10">
        <v>0</v>
      </c>
      <c r="W82" s="10">
        <v>0</v>
      </c>
      <c r="X82" s="10">
        <v>2</v>
      </c>
      <c r="Y82" s="10" t="s">
        <v>1796</v>
      </c>
      <c r="Z82" s="10">
        <v>1</v>
      </c>
      <c r="AA82" s="10" t="s">
        <v>151</v>
      </c>
      <c r="AB82" s="10" t="s">
        <v>151</v>
      </c>
      <c r="AC82" s="10" t="s">
        <v>979</v>
      </c>
      <c r="AD82" s="52" t="s">
        <v>980</v>
      </c>
      <c r="AE82" s="10" t="s">
        <v>351</v>
      </c>
      <c r="AF82" s="10" t="s">
        <v>960</v>
      </c>
      <c r="AG82" s="59" t="s">
        <v>961</v>
      </c>
      <c r="AH82" s="10" t="s">
        <v>981</v>
      </c>
      <c r="AI82" s="10" t="s">
        <v>527</v>
      </c>
      <c r="AJ82" s="10" t="s">
        <v>157</v>
      </c>
      <c r="AK82" s="10" t="s">
        <v>158</v>
      </c>
      <c r="AL82" s="10" t="s">
        <v>158</v>
      </c>
      <c r="AM82" s="10" t="s">
        <v>158</v>
      </c>
      <c r="AN82" s="10" t="s">
        <v>149</v>
      </c>
      <c r="AO82" s="10" t="s">
        <v>149</v>
      </c>
      <c r="AP82" s="10" t="s">
        <v>157</v>
      </c>
      <c r="AQ82" s="10" t="s">
        <v>158</v>
      </c>
      <c r="AR82" s="10" t="s">
        <v>157</v>
      </c>
      <c r="AS82" s="10"/>
      <c r="AT82" s="10" t="s">
        <v>160</v>
      </c>
      <c r="AU82" s="57" t="s">
        <v>157</v>
      </c>
      <c r="AV82" s="57" t="s">
        <v>158</v>
      </c>
      <c r="AW82" s="57" t="s">
        <v>161</v>
      </c>
      <c r="AX82" s="57" t="s">
        <v>162</v>
      </c>
      <c r="AY82" s="57" t="s">
        <v>157</v>
      </c>
      <c r="AZ82" s="57" t="s">
        <v>162</v>
      </c>
      <c r="BA82" s="57">
        <v>11443305</v>
      </c>
      <c r="BB82" s="57" t="s">
        <v>251</v>
      </c>
      <c r="BC82" s="57">
        <v>3131001</v>
      </c>
      <c r="BD82" s="57">
        <v>4</v>
      </c>
      <c r="BE82" s="57">
        <v>1</v>
      </c>
      <c r="BF82" s="57">
        <v>3</v>
      </c>
      <c r="BG82" s="105">
        <f t="shared" si="7"/>
        <v>0.75</v>
      </c>
      <c r="BH82" s="57">
        <v>171</v>
      </c>
      <c r="BI82" s="57" t="s">
        <v>487</v>
      </c>
      <c r="BJ82" s="155"/>
      <c r="BK82" s="57" t="s">
        <v>488</v>
      </c>
      <c r="BL82" s="10"/>
      <c r="BM82" s="10" t="s">
        <v>157</v>
      </c>
      <c r="BN82" s="10"/>
      <c r="BO82" s="10" t="s">
        <v>157</v>
      </c>
      <c r="BP82" s="10" t="s">
        <v>157</v>
      </c>
      <c r="BQ82" s="10" t="s">
        <v>157</v>
      </c>
      <c r="BR82" s="10" t="s">
        <v>158</v>
      </c>
      <c r="BS82" s="10"/>
      <c r="BT82" s="10" t="s">
        <v>172</v>
      </c>
      <c r="BU82" s="57" t="s">
        <v>209</v>
      </c>
      <c r="BV82" s="56" t="s">
        <v>563</v>
      </c>
      <c r="BW82" s="57" t="s">
        <v>982</v>
      </c>
      <c r="BX82" s="57" t="s">
        <v>238</v>
      </c>
      <c r="BY82" s="141">
        <v>2548510</v>
      </c>
      <c r="BZ82" s="10">
        <v>49</v>
      </c>
      <c r="CA82" s="10">
        <v>9</v>
      </c>
      <c r="CB82" s="10">
        <v>40</v>
      </c>
      <c r="CC82" s="107">
        <f t="shared" ref="CC82:CC113" si="8">((CB82*100%)/BZ82)</f>
        <v>0.81632653061224492</v>
      </c>
      <c r="CD82" s="171">
        <v>0</v>
      </c>
      <c r="CE82" s="110" t="s">
        <v>1804</v>
      </c>
      <c r="CF82" s="10" t="s">
        <v>1807</v>
      </c>
      <c r="CG82" s="151"/>
      <c r="CH82" s="62"/>
      <c r="CI82" s="57" t="s">
        <v>157</v>
      </c>
      <c r="CJ82" s="57" t="s">
        <v>157</v>
      </c>
      <c r="CK82" s="57" t="s">
        <v>157</v>
      </c>
      <c r="CL82" s="57" t="s">
        <v>157</v>
      </c>
      <c r="CM82" s="57" t="s">
        <v>157</v>
      </c>
      <c r="CN82" s="57" t="s">
        <v>157</v>
      </c>
      <c r="CO82" s="57" t="s">
        <v>157</v>
      </c>
      <c r="CP82" s="46"/>
      <c r="CQ82" s="10">
        <v>0</v>
      </c>
      <c r="CR82" s="10">
        <v>0</v>
      </c>
      <c r="CS82" s="10">
        <v>0</v>
      </c>
      <c r="CT82" s="10">
        <v>0</v>
      </c>
      <c r="CU82" s="10">
        <v>0</v>
      </c>
      <c r="CV82" s="10">
        <v>0</v>
      </c>
      <c r="CW82" s="10">
        <v>0</v>
      </c>
      <c r="CX82" s="10">
        <v>0</v>
      </c>
      <c r="CY82" s="10">
        <v>0</v>
      </c>
      <c r="CZ82" s="10">
        <v>0</v>
      </c>
      <c r="DA82" s="10">
        <v>0</v>
      </c>
      <c r="DB82" s="10"/>
      <c r="DC82" s="10" t="s">
        <v>158</v>
      </c>
      <c r="DD82" s="10"/>
      <c r="DE82" s="91" t="s">
        <v>161</v>
      </c>
      <c r="DF82" s="56" t="s">
        <v>639</v>
      </c>
      <c r="DG82" s="177" t="s">
        <v>161</v>
      </c>
      <c r="DH82" s="10" t="s">
        <v>151</v>
      </c>
      <c r="DI82" s="10" t="s">
        <v>157</v>
      </c>
      <c r="DJ82" s="10" t="s">
        <v>983</v>
      </c>
      <c r="DK82" s="80" t="s">
        <v>149</v>
      </c>
      <c r="DL82" s="80" t="s">
        <v>149</v>
      </c>
      <c r="DM82" s="80" t="s">
        <v>149</v>
      </c>
      <c r="DN82" s="80" t="s">
        <v>180</v>
      </c>
      <c r="DO82" s="80" t="s">
        <v>158</v>
      </c>
      <c r="DP82" s="80" t="s">
        <v>158</v>
      </c>
      <c r="DQ82" s="80" t="s">
        <v>158</v>
      </c>
      <c r="DR82" s="80" t="s">
        <v>158</v>
      </c>
      <c r="DS82" s="80" t="s">
        <v>158</v>
      </c>
      <c r="DT82" s="80" t="s">
        <v>157</v>
      </c>
      <c r="DU82" s="82" t="s">
        <v>180</v>
      </c>
      <c r="DV82" s="76" t="s">
        <v>161</v>
      </c>
      <c r="DW82" s="76" t="s">
        <v>302</v>
      </c>
      <c r="DX82" s="113" t="s">
        <v>161</v>
      </c>
      <c r="DY82" s="10"/>
      <c r="DZ82" s="76" t="s">
        <v>158</v>
      </c>
      <c r="EA82" s="80" t="s">
        <v>157</v>
      </c>
      <c r="EB82" s="80" t="s">
        <v>180</v>
      </c>
      <c r="EC82" s="81">
        <v>12193413</v>
      </c>
      <c r="ED82" s="80" t="s">
        <v>362</v>
      </c>
      <c r="EE82" s="80" t="s">
        <v>289</v>
      </c>
      <c r="EF82" s="80" t="s">
        <v>184</v>
      </c>
      <c r="EG82" s="80">
        <v>0</v>
      </c>
      <c r="EH82" s="80">
        <v>0</v>
      </c>
      <c r="EI82" s="80">
        <v>0</v>
      </c>
      <c r="EJ82" s="80" t="s">
        <v>157</v>
      </c>
      <c r="EK82" s="80" t="s">
        <v>157</v>
      </c>
      <c r="EL82" s="80" t="s">
        <v>157</v>
      </c>
      <c r="EM82" s="80" t="s">
        <v>158</v>
      </c>
      <c r="EN82" s="80" t="s">
        <v>149</v>
      </c>
      <c r="EO82" s="80" t="s">
        <v>180</v>
      </c>
      <c r="EP82" s="80" t="s">
        <v>180</v>
      </c>
      <c r="EQ82" s="80" t="s">
        <v>157</v>
      </c>
      <c r="ER82" s="80" t="s">
        <v>158</v>
      </c>
      <c r="ES82" s="80" t="s">
        <v>157</v>
      </c>
      <c r="ET82" s="80" t="s">
        <v>157</v>
      </c>
      <c r="EU82" s="80" t="s">
        <v>157</v>
      </c>
      <c r="EV82" s="82" t="s">
        <v>157</v>
      </c>
      <c r="EW82" s="94" t="s">
        <v>161</v>
      </c>
      <c r="EX82" s="94" t="s">
        <v>161</v>
      </c>
      <c r="EY82" s="94" t="s">
        <v>161</v>
      </c>
      <c r="EZ82" s="38"/>
      <c r="FA82" s="140" t="e">
        <f t="shared" si="6"/>
        <v>#DIV/0!</v>
      </c>
      <c r="FB82" s="136" t="s">
        <v>1800</v>
      </c>
    </row>
    <row r="83" spans="1:158" ht="112.5" x14ac:dyDescent="0.35">
      <c r="A83" s="117"/>
      <c r="B83" s="44">
        <v>68</v>
      </c>
      <c r="C83" s="10" t="s">
        <v>138</v>
      </c>
      <c r="D83" s="10" t="s">
        <v>984</v>
      </c>
      <c r="E83" s="10" t="s">
        <v>222</v>
      </c>
      <c r="F83" s="10" t="s">
        <v>141</v>
      </c>
      <c r="G83" s="10" t="s">
        <v>142</v>
      </c>
      <c r="H83" s="10" t="s">
        <v>143</v>
      </c>
      <c r="I83" s="10" t="s">
        <v>421</v>
      </c>
      <c r="J83" s="42" t="s">
        <v>985</v>
      </c>
      <c r="K83" s="42" t="s">
        <v>986</v>
      </c>
      <c r="L83" s="29" t="s">
        <v>147</v>
      </c>
      <c r="M83" s="10">
        <v>97617.36</v>
      </c>
      <c r="N83" s="10">
        <v>88136.23</v>
      </c>
      <c r="O83" s="10" t="s">
        <v>148</v>
      </c>
      <c r="P83" s="10" t="s">
        <v>149</v>
      </c>
      <c r="Q83" s="19" t="s">
        <v>519</v>
      </c>
      <c r="R83" s="10" t="s">
        <v>464</v>
      </c>
      <c r="S83" s="10">
        <v>0</v>
      </c>
      <c r="T83" s="10">
        <v>0</v>
      </c>
      <c r="U83" s="10">
        <v>2</v>
      </c>
      <c r="V83" s="10">
        <v>0</v>
      </c>
      <c r="W83" s="10">
        <v>0</v>
      </c>
      <c r="X83" s="10">
        <v>2</v>
      </c>
      <c r="Y83" s="10" t="s">
        <v>1796</v>
      </c>
      <c r="Z83" s="10">
        <v>1</v>
      </c>
      <c r="AA83" s="10" t="s">
        <v>151</v>
      </c>
      <c r="AB83" s="10" t="s">
        <v>151</v>
      </c>
      <c r="AC83" s="10" t="s">
        <v>987</v>
      </c>
      <c r="AD83" s="52" t="s">
        <v>558</v>
      </c>
      <c r="AE83" s="10" t="s">
        <v>421</v>
      </c>
      <c r="AF83" s="10" t="s">
        <v>988</v>
      </c>
      <c r="AG83" s="59" t="s">
        <v>989</v>
      </c>
      <c r="AH83" s="10" t="s">
        <v>990</v>
      </c>
      <c r="AI83" s="10" t="s">
        <v>628</v>
      </c>
      <c r="AJ83" s="10" t="s">
        <v>157</v>
      </c>
      <c r="AK83" s="10" t="s">
        <v>149</v>
      </c>
      <c r="AL83" s="10" t="s">
        <v>149</v>
      </c>
      <c r="AM83" s="10" t="s">
        <v>149</v>
      </c>
      <c r="AN83" s="10" t="s">
        <v>158</v>
      </c>
      <c r="AO83" s="10" t="s">
        <v>149</v>
      </c>
      <c r="AP83" s="10" t="s">
        <v>157</v>
      </c>
      <c r="AQ83" s="10" t="s">
        <v>158</v>
      </c>
      <c r="AR83" s="10" t="s">
        <v>157</v>
      </c>
      <c r="AS83" s="10"/>
      <c r="AT83" s="10" t="s">
        <v>160</v>
      </c>
      <c r="AU83" s="57" t="s">
        <v>157</v>
      </c>
      <c r="AV83" s="57" t="s">
        <v>158</v>
      </c>
      <c r="AW83" s="57" t="s">
        <v>161</v>
      </c>
      <c r="AX83" s="57" t="s">
        <v>162</v>
      </c>
      <c r="AY83" s="57" t="s">
        <v>157</v>
      </c>
      <c r="AZ83" s="57" t="s">
        <v>162</v>
      </c>
      <c r="BA83" s="57" t="s">
        <v>161</v>
      </c>
      <c r="BB83" s="57" t="s">
        <v>161</v>
      </c>
      <c r="BC83" s="57" t="s">
        <v>161</v>
      </c>
      <c r="BD83" s="57" t="s">
        <v>161</v>
      </c>
      <c r="BE83" s="57" t="s">
        <v>161</v>
      </c>
      <c r="BF83" s="57" t="s">
        <v>161</v>
      </c>
      <c r="BG83" s="105" t="e">
        <f t="shared" si="7"/>
        <v>#VALUE!</v>
      </c>
      <c r="BH83" s="57" t="s">
        <v>161</v>
      </c>
      <c r="BI83" s="57" t="s">
        <v>487</v>
      </c>
      <c r="BJ83" s="155"/>
      <c r="BK83" s="57" t="s">
        <v>488</v>
      </c>
      <c r="BL83" s="10"/>
      <c r="BM83" s="10" t="s">
        <v>157</v>
      </c>
      <c r="BN83" s="10"/>
      <c r="BO83" s="10" t="s">
        <v>157</v>
      </c>
      <c r="BP83" s="10" t="s">
        <v>157</v>
      </c>
      <c r="BQ83" s="10" t="s">
        <v>157</v>
      </c>
      <c r="BR83" s="10" t="s">
        <v>158</v>
      </c>
      <c r="BS83" s="10"/>
      <c r="BT83" s="10" t="s">
        <v>172</v>
      </c>
      <c r="BU83" s="57" t="s">
        <v>435</v>
      </c>
      <c r="BV83" s="57" t="s">
        <v>991</v>
      </c>
      <c r="BW83" s="57" t="s">
        <v>992</v>
      </c>
      <c r="BX83" s="57" t="s">
        <v>993</v>
      </c>
      <c r="BY83" s="141">
        <v>3431001</v>
      </c>
      <c r="BZ83" s="62" t="s">
        <v>373</v>
      </c>
      <c r="CA83" s="62" t="s">
        <v>373</v>
      </c>
      <c r="CB83" s="62" t="s">
        <v>373</v>
      </c>
      <c r="CC83" s="107" t="e">
        <f t="shared" si="8"/>
        <v>#VALUE!</v>
      </c>
      <c r="CD83" s="171">
        <v>161.28719999999998</v>
      </c>
      <c r="CE83" s="110" t="s">
        <v>1804</v>
      </c>
      <c r="CF83" s="10" t="s">
        <v>1807</v>
      </c>
      <c r="CG83" s="151"/>
      <c r="CH83" s="62"/>
      <c r="CI83" s="57" t="s">
        <v>157</v>
      </c>
      <c r="CJ83" s="57" t="s">
        <v>157</v>
      </c>
      <c r="CK83" s="57" t="s">
        <v>157</v>
      </c>
      <c r="CL83" s="57" t="s">
        <v>157</v>
      </c>
      <c r="CM83" s="57" t="s">
        <v>157</v>
      </c>
      <c r="CN83" s="57" t="s">
        <v>157</v>
      </c>
      <c r="CO83" s="57" t="s">
        <v>157</v>
      </c>
      <c r="CP83" s="46"/>
      <c r="CQ83" s="10">
        <v>0</v>
      </c>
      <c r="CR83" s="10">
        <v>0</v>
      </c>
      <c r="CS83" s="10">
        <v>0</v>
      </c>
      <c r="CT83" s="10">
        <v>0</v>
      </c>
      <c r="CU83" s="10">
        <v>0</v>
      </c>
      <c r="CV83" s="10">
        <v>0</v>
      </c>
      <c r="CW83" s="10">
        <v>0</v>
      </c>
      <c r="CX83" s="10">
        <v>0</v>
      </c>
      <c r="CY83" s="10">
        <v>0</v>
      </c>
      <c r="CZ83" s="10">
        <v>0</v>
      </c>
      <c r="DA83" s="10">
        <v>0</v>
      </c>
      <c r="DB83" s="10"/>
      <c r="DC83" s="10" t="s">
        <v>158</v>
      </c>
      <c r="DD83" s="10"/>
      <c r="DE83" s="91" t="s">
        <v>161</v>
      </c>
      <c r="DF83" s="56" t="s">
        <v>994</v>
      </c>
      <c r="DG83" s="177" t="s">
        <v>161</v>
      </c>
      <c r="DH83" s="10" t="s">
        <v>151</v>
      </c>
      <c r="DI83" s="10" t="s">
        <v>157</v>
      </c>
      <c r="DJ83" s="10" t="s">
        <v>995</v>
      </c>
      <c r="DK83" s="80" t="s">
        <v>149</v>
      </c>
      <c r="DL83" s="80" t="s">
        <v>149</v>
      </c>
      <c r="DM83" s="80" t="s">
        <v>149</v>
      </c>
      <c r="DN83" s="80" t="s">
        <v>180</v>
      </c>
      <c r="DO83" s="80" t="s">
        <v>158</v>
      </c>
      <c r="DP83" s="80" t="s">
        <v>158</v>
      </c>
      <c r="DQ83" s="80" t="s">
        <v>158</v>
      </c>
      <c r="DR83" s="80" t="s">
        <v>158</v>
      </c>
      <c r="DS83" s="80" t="s">
        <v>158</v>
      </c>
      <c r="DT83" s="80" t="s">
        <v>157</v>
      </c>
      <c r="DU83" s="82" t="s">
        <v>180</v>
      </c>
      <c r="DV83" s="76" t="s">
        <v>161</v>
      </c>
      <c r="DW83" s="76" t="s">
        <v>302</v>
      </c>
      <c r="DX83" s="113" t="s">
        <v>161</v>
      </c>
      <c r="DY83" s="10"/>
      <c r="DZ83" s="76" t="s">
        <v>158</v>
      </c>
      <c r="EA83" s="80" t="s">
        <v>157</v>
      </c>
      <c r="EB83" s="80" t="s">
        <v>180</v>
      </c>
      <c r="EC83" s="80" t="s">
        <v>375</v>
      </c>
      <c r="ED83" s="80" t="s">
        <v>157</v>
      </c>
      <c r="EE83" s="80" t="s">
        <v>157</v>
      </c>
      <c r="EF83" s="80" t="s">
        <v>184</v>
      </c>
      <c r="EG83" s="80">
        <v>1</v>
      </c>
      <c r="EH83" s="80">
        <v>0</v>
      </c>
      <c r="EI83" s="80">
        <v>0</v>
      </c>
      <c r="EJ83" s="80" t="s">
        <v>157</v>
      </c>
      <c r="EK83" s="80" t="s">
        <v>157</v>
      </c>
      <c r="EL83" s="80" t="s">
        <v>157</v>
      </c>
      <c r="EM83" s="80" t="s">
        <v>158</v>
      </c>
      <c r="EN83" s="80" t="s">
        <v>149</v>
      </c>
      <c r="EO83" s="80" t="s">
        <v>180</v>
      </c>
      <c r="EP83" s="80" t="s">
        <v>180</v>
      </c>
      <c r="EQ83" s="80" t="s">
        <v>157</v>
      </c>
      <c r="ER83" s="80" t="s">
        <v>158</v>
      </c>
      <c r="ES83" s="80" t="s">
        <v>157</v>
      </c>
      <c r="ET83" s="80" t="s">
        <v>157</v>
      </c>
      <c r="EU83" s="80" t="s">
        <v>157</v>
      </c>
      <c r="EV83" s="82" t="s">
        <v>157</v>
      </c>
      <c r="EW83" s="94" t="s">
        <v>161</v>
      </c>
      <c r="EX83" s="94" t="s">
        <v>161</v>
      </c>
      <c r="EY83" s="94" t="s">
        <v>161</v>
      </c>
      <c r="EZ83" s="38"/>
      <c r="FA83" s="140" t="e">
        <f t="shared" si="6"/>
        <v>#DIV/0!</v>
      </c>
      <c r="FB83" s="136" t="s">
        <v>1800</v>
      </c>
    </row>
    <row r="84" spans="1:158" ht="112.5" x14ac:dyDescent="0.35">
      <c r="A84" s="117"/>
      <c r="B84" s="44">
        <v>69</v>
      </c>
      <c r="C84" s="10" t="s">
        <v>138</v>
      </c>
      <c r="D84" s="10" t="s">
        <v>996</v>
      </c>
      <c r="E84" s="10" t="s">
        <v>222</v>
      </c>
      <c r="F84" s="10" t="s">
        <v>141</v>
      </c>
      <c r="G84" s="10" t="s">
        <v>142</v>
      </c>
      <c r="H84" s="10" t="s">
        <v>143</v>
      </c>
      <c r="I84" s="10" t="s">
        <v>223</v>
      </c>
      <c r="J84" s="42" t="s">
        <v>997</v>
      </c>
      <c r="K84" s="42" t="s">
        <v>998</v>
      </c>
      <c r="L84" s="29" t="s">
        <v>147</v>
      </c>
      <c r="M84" s="10">
        <v>105493.68</v>
      </c>
      <c r="N84" s="10">
        <v>109655</v>
      </c>
      <c r="O84" s="10" t="s">
        <v>148</v>
      </c>
      <c r="P84" s="10" t="s">
        <v>149</v>
      </c>
      <c r="Q84" s="19" t="s">
        <v>519</v>
      </c>
      <c r="R84" s="10" t="s">
        <v>425</v>
      </c>
      <c r="S84" s="10">
        <v>0</v>
      </c>
      <c r="T84" s="10">
        <v>0</v>
      </c>
      <c r="U84" s="10">
        <v>2</v>
      </c>
      <c r="V84" s="10">
        <v>0</v>
      </c>
      <c r="W84" s="10">
        <v>0</v>
      </c>
      <c r="X84" s="10">
        <v>2</v>
      </c>
      <c r="Y84" s="10" t="s">
        <v>1796</v>
      </c>
      <c r="Z84" s="10">
        <v>1</v>
      </c>
      <c r="AA84" s="10" t="s">
        <v>151</v>
      </c>
      <c r="AB84" s="10" t="s">
        <v>151</v>
      </c>
      <c r="AC84" s="10" t="s">
        <v>999</v>
      </c>
      <c r="AD84" s="52" t="s">
        <v>427</v>
      </c>
      <c r="AE84" s="10" t="s">
        <v>223</v>
      </c>
      <c r="AF84" s="42" t="s">
        <v>1000</v>
      </c>
      <c r="AG84" s="59" t="s">
        <v>1001</v>
      </c>
      <c r="AH84" s="10" t="s">
        <v>1002</v>
      </c>
      <c r="AI84" s="10" t="s">
        <v>628</v>
      </c>
      <c r="AJ84" s="10" t="s">
        <v>157</v>
      </c>
      <c r="AK84" s="10" t="s">
        <v>158</v>
      </c>
      <c r="AL84" s="10" t="s">
        <v>158</v>
      </c>
      <c r="AM84" s="10" t="s">
        <v>158</v>
      </c>
      <c r="AN84" s="10" t="s">
        <v>158</v>
      </c>
      <c r="AO84" s="10" t="s">
        <v>149</v>
      </c>
      <c r="AP84" s="10" t="s">
        <v>157</v>
      </c>
      <c r="AQ84" s="10" t="s">
        <v>158</v>
      </c>
      <c r="AR84" s="10" t="s">
        <v>157</v>
      </c>
      <c r="AS84" s="10"/>
      <c r="AT84" s="10" t="s">
        <v>160</v>
      </c>
      <c r="AU84" s="57" t="s">
        <v>157</v>
      </c>
      <c r="AV84" s="57" t="s">
        <v>158</v>
      </c>
      <c r="AW84" s="57" t="s">
        <v>161</v>
      </c>
      <c r="AX84" s="57" t="s">
        <v>162</v>
      </c>
      <c r="AY84" s="57" t="s">
        <v>157</v>
      </c>
      <c r="AZ84" s="57" t="s">
        <v>162</v>
      </c>
      <c r="BA84" s="57" t="s">
        <v>161</v>
      </c>
      <c r="BB84" s="57" t="s">
        <v>161</v>
      </c>
      <c r="BC84" s="57" t="s">
        <v>161</v>
      </c>
      <c r="BD84" s="57" t="s">
        <v>161</v>
      </c>
      <c r="BE84" s="57" t="s">
        <v>161</v>
      </c>
      <c r="BF84" s="57" t="s">
        <v>161</v>
      </c>
      <c r="BG84" s="105" t="e">
        <f t="shared" si="7"/>
        <v>#VALUE!</v>
      </c>
      <c r="BH84" s="57" t="s">
        <v>161</v>
      </c>
      <c r="BI84" s="57" t="s">
        <v>487</v>
      </c>
      <c r="BJ84" s="155"/>
      <c r="BK84" s="57" t="s">
        <v>488</v>
      </c>
      <c r="BL84" s="10"/>
      <c r="BM84" s="10" t="s">
        <v>157</v>
      </c>
      <c r="BN84" s="10"/>
      <c r="BO84" s="10" t="s">
        <v>157</v>
      </c>
      <c r="BP84" s="10" t="s">
        <v>157</v>
      </c>
      <c r="BQ84" s="10" t="s">
        <v>157</v>
      </c>
      <c r="BR84" s="10" t="s">
        <v>158</v>
      </c>
      <c r="BS84" s="10"/>
      <c r="BT84" s="10" t="s">
        <v>172</v>
      </c>
      <c r="BU84" s="57" t="s">
        <v>384</v>
      </c>
      <c r="BV84" s="57" t="s">
        <v>269</v>
      </c>
      <c r="BW84" s="57" t="s">
        <v>1003</v>
      </c>
      <c r="BX84" s="57" t="s">
        <v>1004</v>
      </c>
      <c r="BY84" s="141">
        <v>2542002</v>
      </c>
      <c r="BZ84" s="62" t="s">
        <v>373</v>
      </c>
      <c r="CA84" s="62" t="s">
        <v>373</v>
      </c>
      <c r="CB84" s="62" t="s">
        <v>373</v>
      </c>
      <c r="CC84" s="107" t="e">
        <f t="shared" si="8"/>
        <v>#VALUE!</v>
      </c>
      <c r="CD84" s="171">
        <v>315.0684</v>
      </c>
      <c r="CE84" s="110" t="s">
        <v>1804</v>
      </c>
      <c r="CF84" s="10" t="s">
        <v>1807</v>
      </c>
      <c r="CG84" s="151"/>
      <c r="CH84" s="62"/>
      <c r="CI84" s="57" t="s">
        <v>157</v>
      </c>
      <c r="CJ84" s="57" t="s">
        <v>157</v>
      </c>
      <c r="CK84" s="57" t="s">
        <v>157</v>
      </c>
      <c r="CL84" s="57" t="s">
        <v>157</v>
      </c>
      <c r="CM84" s="57" t="s">
        <v>157</v>
      </c>
      <c r="CN84" s="57" t="s">
        <v>157</v>
      </c>
      <c r="CO84" s="57" t="s">
        <v>157</v>
      </c>
      <c r="CP84" s="46"/>
      <c r="CQ84" s="10">
        <v>0</v>
      </c>
      <c r="CR84" s="10">
        <v>0</v>
      </c>
      <c r="CS84" s="10">
        <v>0</v>
      </c>
      <c r="CT84" s="10">
        <v>0</v>
      </c>
      <c r="CU84" s="10">
        <v>0</v>
      </c>
      <c r="CV84" s="10">
        <v>0</v>
      </c>
      <c r="CW84" s="10">
        <v>0</v>
      </c>
      <c r="CX84" s="10">
        <v>0</v>
      </c>
      <c r="CY84" s="10">
        <v>0</v>
      </c>
      <c r="CZ84" s="10">
        <v>0</v>
      </c>
      <c r="DA84" s="10">
        <v>0</v>
      </c>
      <c r="DB84" s="10"/>
      <c r="DC84" s="10" t="s">
        <v>158</v>
      </c>
      <c r="DD84" s="10"/>
      <c r="DE84" s="91" t="s">
        <v>161</v>
      </c>
      <c r="DF84" s="56" t="s">
        <v>1005</v>
      </c>
      <c r="DG84" s="177" t="s">
        <v>161</v>
      </c>
      <c r="DH84" s="10" t="s">
        <v>151</v>
      </c>
      <c r="DI84" s="10" t="s">
        <v>157</v>
      </c>
      <c r="DJ84" s="10" t="s">
        <v>1006</v>
      </c>
      <c r="DK84" s="80" t="s">
        <v>149</v>
      </c>
      <c r="DL84" s="80" t="s">
        <v>149</v>
      </c>
      <c r="DM84" s="80" t="s">
        <v>149</v>
      </c>
      <c r="DN84" s="80" t="s">
        <v>180</v>
      </c>
      <c r="DO84" s="80" t="s">
        <v>158</v>
      </c>
      <c r="DP84" s="80" t="s">
        <v>158</v>
      </c>
      <c r="DQ84" s="80" t="s">
        <v>158</v>
      </c>
      <c r="DR84" s="80" t="s">
        <v>158</v>
      </c>
      <c r="DS84" s="80" t="s">
        <v>158</v>
      </c>
      <c r="DT84" s="80" t="s">
        <v>157</v>
      </c>
      <c r="DU84" s="82" t="s">
        <v>180</v>
      </c>
      <c r="DV84" s="76" t="s">
        <v>161</v>
      </c>
      <c r="DW84" s="76" t="s">
        <v>302</v>
      </c>
      <c r="DX84" s="113" t="s">
        <v>161</v>
      </c>
      <c r="DY84" s="10"/>
      <c r="DZ84" s="76" t="s">
        <v>158</v>
      </c>
      <c r="EA84" s="80" t="s">
        <v>157</v>
      </c>
      <c r="EB84" s="80" t="s">
        <v>180</v>
      </c>
      <c r="EC84" s="81">
        <v>70115570</v>
      </c>
      <c r="ED84" s="80" t="s">
        <v>241</v>
      </c>
      <c r="EE84" s="80" t="s">
        <v>471</v>
      </c>
      <c r="EF84" s="80" t="s">
        <v>184</v>
      </c>
      <c r="EG84" s="80">
        <v>1</v>
      </c>
      <c r="EH84" s="80">
        <v>0</v>
      </c>
      <c r="EI84" s="80">
        <v>0</v>
      </c>
      <c r="EJ84" s="80" t="s">
        <v>157</v>
      </c>
      <c r="EK84" s="80" t="s">
        <v>157</v>
      </c>
      <c r="EL84" s="80" t="s">
        <v>157</v>
      </c>
      <c r="EM84" s="80" t="s">
        <v>158</v>
      </c>
      <c r="EN84" s="80" t="s">
        <v>149</v>
      </c>
      <c r="EO84" s="80" t="s">
        <v>180</v>
      </c>
      <c r="EP84" s="80" t="s">
        <v>180</v>
      </c>
      <c r="EQ84" s="80" t="s">
        <v>157</v>
      </c>
      <c r="ER84" s="80" t="s">
        <v>158</v>
      </c>
      <c r="ES84" s="80" t="s">
        <v>157</v>
      </c>
      <c r="ET84" s="80" t="s">
        <v>157</v>
      </c>
      <c r="EU84" s="80" t="s">
        <v>157</v>
      </c>
      <c r="EV84" s="82" t="s">
        <v>157</v>
      </c>
      <c r="EW84" s="94" t="s">
        <v>161</v>
      </c>
      <c r="EX84" s="94" t="s">
        <v>161</v>
      </c>
      <c r="EY84" s="94" t="s">
        <v>161</v>
      </c>
      <c r="EZ84" s="38"/>
      <c r="FA84" s="140" t="e">
        <f t="shared" si="6"/>
        <v>#DIV/0!</v>
      </c>
      <c r="FB84" s="136" t="s">
        <v>1800</v>
      </c>
    </row>
    <row r="85" spans="1:158" ht="112.5" x14ac:dyDescent="0.35">
      <c r="A85" s="117"/>
      <c r="B85" s="44">
        <v>70</v>
      </c>
      <c r="C85" s="10" t="s">
        <v>138</v>
      </c>
      <c r="D85" s="10" t="s">
        <v>1007</v>
      </c>
      <c r="E85" s="10" t="s">
        <v>222</v>
      </c>
      <c r="F85" s="10" t="s">
        <v>141</v>
      </c>
      <c r="G85" s="10" t="s">
        <v>142</v>
      </c>
      <c r="H85" s="10" t="s">
        <v>143</v>
      </c>
      <c r="I85" s="10" t="s">
        <v>223</v>
      </c>
      <c r="J85" s="42" t="s">
        <v>1008</v>
      </c>
      <c r="K85" s="42" t="s">
        <v>1009</v>
      </c>
      <c r="L85" s="29" t="s">
        <v>147</v>
      </c>
      <c r="M85" s="10" t="s">
        <v>151</v>
      </c>
      <c r="N85" s="10" t="s">
        <v>151</v>
      </c>
      <c r="O85" s="10" t="s">
        <v>148</v>
      </c>
      <c r="P85" s="10" t="s">
        <v>149</v>
      </c>
      <c r="Q85" s="19" t="s">
        <v>519</v>
      </c>
      <c r="R85" s="10" t="s">
        <v>425</v>
      </c>
      <c r="S85" s="10">
        <v>0</v>
      </c>
      <c r="T85" s="10">
        <v>0</v>
      </c>
      <c r="U85" s="10">
        <v>2</v>
      </c>
      <c r="V85" s="10">
        <v>0</v>
      </c>
      <c r="W85" s="10">
        <v>0</v>
      </c>
      <c r="X85" s="10">
        <v>2</v>
      </c>
      <c r="Y85" s="10" t="s">
        <v>1796</v>
      </c>
      <c r="Z85" s="10" t="s">
        <v>151</v>
      </c>
      <c r="AA85" s="10" t="s">
        <v>151</v>
      </c>
      <c r="AB85" s="10" t="s">
        <v>151</v>
      </c>
      <c r="AC85" s="10" t="s">
        <v>151</v>
      </c>
      <c r="AD85" s="52" t="s">
        <v>445</v>
      </c>
      <c r="AE85" s="10" t="s">
        <v>223</v>
      </c>
      <c r="AF85" s="10" t="s">
        <v>151</v>
      </c>
      <c r="AG85" s="59" t="s">
        <v>1001</v>
      </c>
      <c r="AH85" s="10" t="s">
        <v>1010</v>
      </c>
      <c r="AI85" s="10" t="s">
        <v>628</v>
      </c>
      <c r="AJ85" s="10" t="s">
        <v>157</v>
      </c>
      <c r="AK85" s="10" t="s">
        <v>158</v>
      </c>
      <c r="AL85" s="10" t="s">
        <v>158</v>
      </c>
      <c r="AM85" s="10" t="s">
        <v>158</v>
      </c>
      <c r="AN85" s="10" t="s">
        <v>158</v>
      </c>
      <c r="AO85" s="10" t="s">
        <v>149</v>
      </c>
      <c r="AP85" s="10" t="s">
        <v>157</v>
      </c>
      <c r="AQ85" s="10" t="s">
        <v>158</v>
      </c>
      <c r="AR85" s="10" t="s">
        <v>157</v>
      </c>
      <c r="AS85" s="10"/>
      <c r="AT85" s="10" t="s">
        <v>160</v>
      </c>
      <c r="AU85" s="57" t="s">
        <v>157</v>
      </c>
      <c r="AV85" s="57" t="s">
        <v>158</v>
      </c>
      <c r="AW85" s="57" t="s">
        <v>161</v>
      </c>
      <c r="AX85" s="57" t="s">
        <v>162</v>
      </c>
      <c r="AY85" s="57" t="s">
        <v>157</v>
      </c>
      <c r="AZ85" s="57" t="s">
        <v>162</v>
      </c>
      <c r="BA85" s="57" t="s">
        <v>161</v>
      </c>
      <c r="BB85" s="57" t="s">
        <v>161</v>
      </c>
      <c r="BC85" s="57" t="s">
        <v>161</v>
      </c>
      <c r="BD85" s="57" t="s">
        <v>161</v>
      </c>
      <c r="BE85" s="57" t="s">
        <v>161</v>
      </c>
      <c r="BF85" s="57" t="s">
        <v>161</v>
      </c>
      <c r="BG85" s="105" t="e">
        <f t="shared" si="7"/>
        <v>#VALUE!</v>
      </c>
      <c r="BH85" s="57" t="s">
        <v>161</v>
      </c>
      <c r="BI85" s="57" t="s">
        <v>487</v>
      </c>
      <c r="BJ85" s="155"/>
      <c r="BK85" s="57" t="s">
        <v>488</v>
      </c>
      <c r="BL85" s="10"/>
      <c r="BM85" s="10" t="s">
        <v>157</v>
      </c>
      <c r="BN85" s="10"/>
      <c r="BO85" s="10" t="s">
        <v>157</v>
      </c>
      <c r="BP85" s="10" t="s">
        <v>157</v>
      </c>
      <c r="BQ85" s="10" t="s">
        <v>157</v>
      </c>
      <c r="BR85" s="10" t="s">
        <v>158</v>
      </c>
      <c r="BS85" s="10"/>
      <c r="BT85" s="62" t="s">
        <v>373</v>
      </c>
      <c r="BU85" s="62" t="s">
        <v>373</v>
      </c>
      <c r="BV85" s="62" t="s">
        <v>373</v>
      </c>
      <c r="BW85" s="62" t="s">
        <v>373</v>
      </c>
      <c r="BX85" s="62" t="s">
        <v>373</v>
      </c>
      <c r="BY85" s="62" t="s">
        <v>373</v>
      </c>
      <c r="BZ85" s="62" t="s">
        <v>373</v>
      </c>
      <c r="CA85" s="62" t="s">
        <v>373</v>
      </c>
      <c r="CB85" s="62" t="s">
        <v>373</v>
      </c>
      <c r="CC85" s="107" t="e">
        <f t="shared" si="8"/>
        <v>#VALUE!</v>
      </c>
      <c r="CD85" s="171" t="s">
        <v>161</v>
      </c>
      <c r="CE85" s="110" t="s">
        <v>1804</v>
      </c>
      <c r="CF85" s="10" t="s">
        <v>1807</v>
      </c>
      <c r="CG85" s="151"/>
      <c r="CH85" s="62"/>
      <c r="CI85" s="57" t="s">
        <v>157</v>
      </c>
      <c r="CJ85" s="57" t="s">
        <v>157</v>
      </c>
      <c r="CK85" s="57" t="s">
        <v>157</v>
      </c>
      <c r="CL85" s="57" t="s">
        <v>157</v>
      </c>
      <c r="CM85" s="57" t="s">
        <v>157</v>
      </c>
      <c r="CN85" s="57" t="s">
        <v>157</v>
      </c>
      <c r="CO85" s="57" t="s">
        <v>157</v>
      </c>
      <c r="CP85" s="46"/>
      <c r="CQ85" s="10">
        <v>0</v>
      </c>
      <c r="CR85" s="10">
        <v>0</v>
      </c>
      <c r="CS85" s="10">
        <v>0</v>
      </c>
      <c r="CT85" s="10">
        <v>0</v>
      </c>
      <c r="CU85" s="10">
        <v>0</v>
      </c>
      <c r="CV85" s="10">
        <v>0</v>
      </c>
      <c r="CW85" s="10">
        <v>0</v>
      </c>
      <c r="CX85" s="10">
        <v>0</v>
      </c>
      <c r="CY85" s="10">
        <v>0</v>
      </c>
      <c r="CZ85" s="10">
        <v>0</v>
      </c>
      <c r="DA85" s="10">
        <v>0</v>
      </c>
      <c r="DB85" s="10"/>
      <c r="DC85" s="10" t="s">
        <v>158</v>
      </c>
      <c r="DD85" s="10"/>
      <c r="DE85" s="91" t="s">
        <v>161</v>
      </c>
      <c r="DF85" s="56" t="s">
        <v>639</v>
      </c>
      <c r="DG85" s="177" t="s">
        <v>161</v>
      </c>
      <c r="DH85" s="10" t="s">
        <v>151</v>
      </c>
      <c r="DI85" s="10" t="s">
        <v>157</v>
      </c>
      <c r="DJ85" s="10" t="s">
        <v>1011</v>
      </c>
      <c r="DK85" s="80" t="s">
        <v>149</v>
      </c>
      <c r="DL85" s="80" t="s">
        <v>149</v>
      </c>
      <c r="DM85" s="80" t="s">
        <v>149</v>
      </c>
      <c r="DN85" s="80" t="s">
        <v>180</v>
      </c>
      <c r="DO85" s="80" t="s">
        <v>158</v>
      </c>
      <c r="DP85" s="80" t="s">
        <v>158</v>
      </c>
      <c r="DQ85" s="80" t="s">
        <v>158</v>
      </c>
      <c r="DR85" s="80" t="s">
        <v>158</v>
      </c>
      <c r="DS85" s="80" t="s">
        <v>158</v>
      </c>
      <c r="DT85" s="80" t="s">
        <v>157</v>
      </c>
      <c r="DU85" s="82" t="s">
        <v>180</v>
      </c>
      <c r="DV85" s="76" t="s">
        <v>161</v>
      </c>
      <c r="DW85" s="76" t="s">
        <v>302</v>
      </c>
      <c r="DX85" s="113" t="s">
        <v>161</v>
      </c>
      <c r="DY85" s="10"/>
      <c r="DZ85" s="76" t="s">
        <v>158</v>
      </c>
      <c r="EA85" s="80" t="s">
        <v>157</v>
      </c>
      <c r="EB85" s="80" t="s">
        <v>180</v>
      </c>
      <c r="EC85" s="80" t="s">
        <v>375</v>
      </c>
      <c r="ED85" s="80" t="s">
        <v>157</v>
      </c>
      <c r="EE85" s="80" t="s">
        <v>157</v>
      </c>
      <c r="EF85" s="80" t="s">
        <v>184</v>
      </c>
      <c r="EG85" s="80">
        <v>1</v>
      </c>
      <c r="EH85" s="80">
        <v>0</v>
      </c>
      <c r="EI85" s="80">
        <v>0</v>
      </c>
      <c r="EJ85" s="80" t="s">
        <v>157</v>
      </c>
      <c r="EK85" s="80" t="s">
        <v>157</v>
      </c>
      <c r="EL85" s="80" t="s">
        <v>157</v>
      </c>
      <c r="EM85" s="80" t="s">
        <v>158</v>
      </c>
      <c r="EN85" s="80" t="s">
        <v>149</v>
      </c>
      <c r="EO85" s="80" t="s">
        <v>180</v>
      </c>
      <c r="EP85" s="80" t="s">
        <v>180</v>
      </c>
      <c r="EQ85" s="80" t="s">
        <v>157</v>
      </c>
      <c r="ER85" s="80" t="s">
        <v>158</v>
      </c>
      <c r="ES85" s="80" t="s">
        <v>157</v>
      </c>
      <c r="ET85" s="80" t="s">
        <v>157</v>
      </c>
      <c r="EU85" s="80" t="s">
        <v>157</v>
      </c>
      <c r="EV85" s="82" t="s">
        <v>157</v>
      </c>
      <c r="EW85" s="94" t="s">
        <v>161</v>
      </c>
      <c r="EX85" s="94" t="s">
        <v>161</v>
      </c>
      <c r="EY85" s="94" t="s">
        <v>161</v>
      </c>
      <c r="EZ85" s="38"/>
      <c r="FA85" s="140" t="e">
        <f t="shared" si="6"/>
        <v>#DIV/0!</v>
      </c>
      <c r="FB85" s="136" t="s">
        <v>1800</v>
      </c>
    </row>
    <row r="86" spans="1:158" ht="112.5" x14ac:dyDescent="0.35">
      <c r="A86" s="117"/>
      <c r="B86" s="44">
        <v>71</v>
      </c>
      <c r="C86" s="10" t="s">
        <v>138</v>
      </c>
      <c r="D86" s="10" t="s">
        <v>1012</v>
      </c>
      <c r="E86" s="10" t="s">
        <v>222</v>
      </c>
      <c r="F86" s="10" t="s">
        <v>141</v>
      </c>
      <c r="G86" s="10" t="s">
        <v>142</v>
      </c>
      <c r="H86" s="10" t="s">
        <v>143</v>
      </c>
      <c r="I86" s="10" t="s">
        <v>223</v>
      </c>
      <c r="J86" s="42" t="s">
        <v>1013</v>
      </c>
      <c r="K86" s="42" t="s">
        <v>1014</v>
      </c>
      <c r="L86" s="29" t="s">
        <v>147</v>
      </c>
      <c r="M86" s="10">
        <v>104483.45</v>
      </c>
      <c r="N86" s="10">
        <v>107736.18</v>
      </c>
      <c r="O86" s="10" t="s">
        <v>148</v>
      </c>
      <c r="P86" s="10" t="s">
        <v>149</v>
      </c>
      <c r="Q86" s="19" t="s">
        <v>519</v>
      </c>
      <c r="R86" s="10" t="s">
        <v>425</v>
      </c>
      <c r="S86" s="10">
        <v>0</v>
      </c>
      <c r="T86" s="10">
        <v>0</v>
      </c>
      <c r="U86" s="10">
        <v>2</v>
      </c>
      <c r="V86" s="10">
        <v>0</v>
      </c>
      <c r="W86" s="10">
        <v>0</v>
      </c>
      <c r="X86" s="10">
        <v>2</v>
      </c>
      <c r="Y86" s="10" t="s">
        <v>1796</v>
      </c>
      <c r="Z86" s="10">
        <v>1</v>
      </c>
      <c r="AA86" s="42" t="s">
        <v>1015</v>
      </c>
      <c r="AB86" s="42" t="s">
        <v>1016</v>
      </c>
      <c r="AC86" s="10" t="s">
        <v>1017</v>
      </c>
      <c r="AD86" s="10" t="s">
        <v>1018</v>
      </c>
      <c r="AE86" s="10" t="s">
        <v>223</v>
      </c>
      <c r="AF86" s="10" t="s">
        <v>151</v>
      </c>
      <c r="AG86" s="59" t="s">
        <v>1001</v>
      </c>
      <c r="AH86" s="10" t="s">
        <v>1019</v>
      </c>
      <c r="AI86" s="10" t="s">
        <v>628</v>
      </c>
      <c r="AJ86" s="10" t="s">
        <v>157</v>
      </c>
      <c r="AK86" s="10" t="s">
        <v>158</v>
      </c>
      <c r="AL86" s="10" t="s">
        <v>158</v>
      </c>
      <c r="AM86" s="10" t="s">
        <v>158</v>
      </c>
      <c r="AN86" s="10" t="s">
        <v>158</v>
      </c>
      <c r="AO86" s="10" t="s">
        <v>149</v>
      </c>
      <c r="AP86" s="10" t="s">
        <v>157</v>
      </c>
      <c r="AQ86" s="10" t="s">
        <v>158</v>
      </c>
      <c r="AR86" s="10" t="s">
        <v>157</v>
      </c>
      <c r="AS86" s="10"/>
      <c r="AT86" s="10" t="s">
        <v>160</v>
      </c>
      <c r="AU86" s="57" t="s">
        <v>157</v>
      </c>
      <c r="AV86" s="57" t="s">
        <v>158</v>
      </c>
      <c r="AW86" s="57" t="s">
        <v>161</v>
      </c>
      <c r="AX86" s="57" t="s">
        <v>162</v>
      </c>
      <c r="AY86" s="57" t="s">
        <v>157</v>
      </c>
      <c r="AZ86" s="57" t="s">
        <v>162</v>
      </c>
      <c r="BA86" s="57" t="s">
        <v>161</v>
      </c>
      <c r="BB86" s="57" t="s">
        <v>161</v>
      </c>
      <c r="BC86" s="57" t="s">
        <v>161</v>
      </c>
      <c r="BD86" s="57" t="s">
        <v>161</v>
      </c>
      <c r="BE86" s="57" t="s">
        <v>161</v>
      </c>
      <c r="BF86" s="57" t="s">
        <v>161</v>
      </c>
      <c r="BG86" s="105" t="e">
        <f t="shared" si="7"/>
        <v>#VALUE!</v>
      </c>
      <c r="BH86" s="57" t="s">
        <v>161</v>
      </c>
      <c r="BI86" s="57" t="s">
        <v>487</v>
      </c>
      <c r="BJ86" s="155"/>
      <c r="BK86" s="57" t="s">
        <v>488</v>
      </c>
      <c r="BL86" s="10"/>
      <c r="BM86" s="10" t="s">
        <v>157</v>
      </c>
      <c r="BN86" s="10"/>
      <c r="BO86" s="10" t="s">
        <v>157</v>
      </c>
      <c r="BP86" s="10" t="s">
        <v>157</v>
      </c>
      <c r="BQ86" s="10" t="s">
        <v>157</v>
      </c>
      <c r="BR86" s="10" t="s">
        <v>158</v>
      </c>
      <c r="BS86" s="10"/>
      <c r="BT86" s="10" t="s">
        <v>172</v>
      </c>
      <c r="BU86" s="57" t="s">
        <v>209</v>
      </c>
      <c r="BV86" s="57">
        <v>3981868</v>
      </c>
      <c r="BW86" s="57" t="s">
        <v>1020</v>
      </c>
      <c r="BX86" s="57" t="s">
        <v>175</v>
      </c>
      <c r="BY86" s="141">
        <v>2548402</v>
      </c>
      <c r="BZ86" s="62" t="s">
        <v>373</v>
      </c>
      <c r="CA86" s="62" t="s">
        <v>373</v>
      </c>
      <c r="CB86" s="62" t="s">
        <v>373</v>
      </c>
      <c r="CC86" s="107" t="e">
        <f t="shared" si="8"/>
        <v>#VALUE!</v>
      </c>
      <c r="CD86" s="171">
        <v>13.8276</v>
      </c>
      <c r="CE86" s="110" t="s">
        <v>1804</v>
      </c>
      <c r="CF86" s="10" t="s">
        <v>1807</v>
      </c>
      <c r="CG86" s="151"/>
      <c r="CH86" s="62"/>
      <c r="CI86" s="57" t="s">
        <v>157</v>
      </c>
      <c r="CJ86" s="57" t="s">
        <v>157</v>
      </c>
      <c r="CK86" s="57" t="s">
        <v>157</v>
      </c>
      <c r="CL86" s="57" t="s">
        <v>157</v>
      </c>
      <c r="CM86" s="57" t="s">
        <v>157</v>
      </c>
      <c r="CN86" s="57" t="s">
        <v>157</v>
      </c>
      <c r="CO86" s="57" t="s">
        <v>157</v>
      </c>
      <c r="CP86" s="46"/>
      <c r="CQ86" s="10">
        <v>0</v>
      </c>
      <c r="CR86" s="10">
        <v>0</v>
      </c>
      <c r="CS86" s="10">
        <v>0</v>
      </c>
      <c r="CT86" s="10">
        <v>0</v>
      </c>
      <c r="CU86" s="10">
        <v>0</v>
      </c>
      <c r="CV86" s="10">
        <v>0</v>
      </c>
      <c r="CW86" s="10">
        <v>0</v>
      </c>
      <c r="CX86" s="10">
        <v>0</v>
      </c>
      <c r="CY86" s="10">
        <v>0</v>
      </c>
      <c r="CZ86" s="10">
        <v>0</v>
      </c>
      <c r="DA86" s="10">
        <v>0</v>
      </c>
      <c r="DB86" s="10"/>
      <c r="DC86" s="10" t="s">
        <v>158</v>
      </c>
      <c r="DD86" s="10"/>
      <c r="DE86" s="91" t="s">
        <v>161</v>
      </c>
      <c r="DF86" s="56" t="s">
        <v>1021</v>
      </c>
      <c r="DG86" s="177" t="s">
        <v>161</v>
      </c>
      <c r="DH86" s="10" t="s">
        <v>151</v>
      </c>
      <c r="DI86" s="10" t="s">
        <v>157</v>
      </c>
      <c r="DJ86" s="10" t="s">
        <v>1022</v>
      </c>
      <c r="DK86" s="80" t="s">
        <v>149</v>
      </c>
      <c r="DL86" s="80" t="s">
        <v>149</v>
      </c>
      <c r="DM86" s="80" t="s">
        <v>149</v>
      </c>
      <c r="DN86" s="80" t="s">
        <v>180</v>
      </c>
      <c r="DO86" s="80" t="s">
        <v>158</v>
      </c>
      <c r="DP86" s="80" t="s">
        <v>158</v>
      </c>
      <c r="DQ86" s="80" t="s">
        <v>158</v>
      </c>
      <c r="DR86" s="80" t="s">
        <v>158</v>
      </c>
      <c r="DS86" s="80" t="s">
        <v>158</v>
      </c>
      <c r="DT86" s="80" t="s">
        <v>157</v>
      </c>
      <c r="DU86" s="82" t="s">
        <v>180</v>
      </c>
      <c r="DV86" s="76" t="s">
        <v>161</v>
      </c>
      <c r="DW86" s="76" t="s">
        <v>302</v>
      </c>
      <c r="DX86" s="113" t="s">
        <v>161</v>
      </c>
      <c r="DY86" s="10"/>
      <c r="DZ86" s="76" t="s">
        <v>158</v>
      </c>
      <c r="EA86" s="80" t="s">
        <v>157</v>
      </c>
      <c r="EB86" s="80" t="s">
        <v>180</v>
      </c>
      <c r="EC86" s="80" t="s">
        <v>375</v>
      </c>
      <c r="ED86" s="80" t="s">
        <v>157</v>
      </c>
      <c r="EE86" s="80" t="s">
        <v>157</v>
      </c>
      <c r="EF86" s="80" t="s">
        <v>184</v>
      </c>
      <c r="EG86" s="80">
        <v>1</v>
      </c>
      <c r="EH86" s="80">
        <v>0</v>
      </c>
      <c r="EI86" s="80">
        <v>0</v>
      </c>
      <c r="EJ86" s="80" t="s">
        <v>157</v>
      </c>
      <c r="EK86" s="80" t="s">
        <v>157</v>
      </c>
      <c r="EL86" s="80" t="s">
        <v>157</v>
      </c>
      <c r="EM86" s="80" t="s">
        <v>158</v>
      </c>
      <c r="EN86" s="80" t="s">
        <v>149</v>
      </c>
      <c r="EO86" s="80" t="s">
        <v>180</v>
      </c>
      <c r="EP86" s="80" t="s">
        <v>180</v>
      </c>
      <c r="EQ86" s="80" t="s">
        <v>157</v>
      </c>
      <c r="ER86" s="80" t="s">
        <v>158</v>
      </c>
      <c r="ES86" s="80" t="s">
        <v>157</v>
      </c>
      <c r="ET86" s="80" t="s">
        <v>157</v>
      </c>
      <c r="EU86" s="80" t="s">
        <v>157</v>
      </c>
      <c r="EV86" s="82" t="s">
        <v>157</v>
      </c>
      <c r="EW86" s="94" t="s">
        <v>161</v>
      </c>
      <c r="EX86" s="94" t="s">
        <v>161</v>
      </c>
      <c r="EY86" s="94" t="s">
        <v>161</v>
      </c>
      <c r="EZ86" s="38"/>
      <c r="FA86" s="140" t="e">
        <f t="shared" si="6"/>
        <v>#DIV/0!</v>
      </c>
      <c r="FB86" s="136" t="s">
        <v>1800</v>
      </c>
    </row>
    <row r="87" spans="1:158" ht="112.5" x14ac:dyDescent="0.35">
      <c r="A87" s="117"/>
      <c r="B87" s="44">
        <v>72</v>
      </c>
      <c r="C87" s="10" t="s">
        <v>138</v>
      </c>
      <c r="D87" s="10" t="s">
        <v>1023</v>
      </c>
      <c r="E87" s="10" t="s">
        <v>222</v>
      </c>
      <c r="F87" s="10" t="s">
        <v>141</v>
      </c>
      <c r="G87" s="10" t="s">
        <v>142</v>
      </c>
      <c r="H87" s="10" t="s">
        <v>143</v>
      </c>
      <c r="I87" s="10" t="s">
        <v>223</v>
      </c>
      <c r="J87" s="42" t="s">
        <v>997</v>
      </c>
      <c r="K87" s="43" t="s">
        <v>1024</v>
      </c>
      <c r="L87" s="29" t="s">
        <v>147</v>
      </c>
      <c r="M87" s="10">
        <v>105492.0459</v>
      </c>
      <c r="N87" s="10">
        <v>109654.8676</v>
      </c>
      <c r="O87" s="10" t="s">
        <v>148</v>
      </c>
      <c r="P87" s="10" t="s">
        <v>149</v>
      </c>
      <c r="Q87" s="19" t="s">
        <v>519</v>
      </c>
      <c r="R87" s="10" t="s">
        <v>425</v>
      </c>
      <c r="S87" s="10">
        <v>0</v>
      </c>
      <c r="T87" s="10">
        <v>0</v>
      </c>
      <c r="U87" s="10">
        <v>2</v>
      </c>
      <c r="V87" s="10">
        <v>0</v>
      </c>
      <c r="W87" s="10">
        <v>0</v>
      </c>
      <c r="X87" s="10">
        <v>2</v>
      </c>
      <c r="Y87" s="10" t="s">
        <v>1796</v>
      </c>
      <c r="Z87" s="10">
        <v>1</v>
      </c>
      <c r="AA87" s="10" t="s">
        <v>151</v>
      </c>
      <c r="AB87" s="10" t="s">
        <v>151</v>
      </c>
      <c r="AC87" s="10" t="s">
        <v>999</v>
      </c>
      <c r="AD87" s="43" t="s">
        <v>1025</v>
      </c>
      <c r="AE87" s="10" t="s">
        <v>223</v>
      </c>
      <c r="AF87" s="42" t="s">
        <v>1000</v>
      </c>
      <c r="AG87" s="59" t="s">
        <v>1001</v>
      </c>
      <c r="AH87" s="10" t="s">
        <v>1026</v>
      </c>
      <c r="AI87" s="10" t="s">
        <v>628</v>
      </c>
      <c r="AJ87" s="10" t="s">
        <v>157</v>
      </c>
      <c r="AK87" s="10" t="s">
        <v>158</v>
      </c>
      <c r="AL87" s="10" t="s">
        <v>158</v>
      </c>
      <c r="AM87" s="10" t="s">
        <v>158</v>
      </c>
      <c r="AN87" s="10" t="s">
        <v>158</v>
      </c>
      <c r="AO87" s="10" t="s">
        <v>149</v>
      </c>
      <c r="AP87" s="10" t="s">
        <v>157</v>
      </c>
      <c r="AQ87" s="10" t="s">
        <v>158</v>
      </c>
      <c r="AR87" s="10" t="s">
        <v>157</v>
      </c>
      <c r="AS87" s="10"/>
      <c r="AT87" s="10" t="s">
        <v>160</v>
      </c>
      <c r="AU87" s="57" t="s">
        <v>157</v>
      </c>
      <c r="AV87" s="57" t="s">
        <v>158</v>
      </c>
      <c r="AW87" s="57" t="s">
        <v>161</v>
      </c>
      <c r="AX87" s="57" t="s">
        <v>162</v>
      </c>
      <c r="AY87" s="57" t="s">
        <v>157</v>
      </c>
      <c r="AZ87" s="57" t="s">
        <v>162</v>
      </c>
      <c r="BA87" s="57" t="s">
        <v>161</v>
      </c>
      <c r="BB87" s="57" t="s">
        <v>161</v>
      </c>
      <c r="BC87" s="57" t="s">
        <v>161</v>
      </c>
      <c r="BD87" s="57" t="s">
        <v>161</v>
      </c>
      <c r="BE87" s="57" t="s">
        <v>161</v>
      </c>
      <c r="BF87" s="57" t="s">
        <v>161</v>
      </c>
      <c r="BG87" s="105" t="e">
        <f t="shared" si="7"/>
        <v>#VALUE!</v>
      </c>
      <c r="BH87" s="57" t="s">
        <v>161</v>
      </c>
      <c r="BI87" s="57" t="s">
        <v>487</v>
      </c>
      <c r="BJ87" s="155"/>
      <c r="BK87" s="57" t="s">
        <v>488</v>
      </c>
      <c r="BL87" s="10"/>
      <c r="BM87" s="10" t="s">
        <v>157</v>
      </c>
      <c r="BN87" s="10"/>
      <c r="BO87" s="10" t="s">
        <v>157</v>
      </c>
      <c r="BP87" s="10" t="s">
        <v>157</v>
      </c>
      <c r="BQ87" s="10" t="s">
        <v>157</v>
      </c>
      <c r="BR87" s="10" t="s">
        <v>158</v>
      </c>
      <c r="BS87" s="10"/>
      <c r="BT87" s="10" t="s">
        <v>172</v>
      </c>
      <c r="BU87" s="57" t="s">
        <v>1027</v>
      </c>
      <c r="BV87" s="57" t="s">
        <v>1028</v>
      </c>
      <c r="BW87" s="57" t="s">
        <v>1029</v>
      </c>
      <c r="BX87" s="57" t="s">
        <v>1030</v>
      </c>
      <c r="BY87" s="141">
        <v>2548411</v>
      </c>
      <c r="BZ87" s="62" t="s">
        <v>373</v>
      </c>
      <c r="CA87" s="62" t="s">
        <v>373</v>
      </c>
      <c r="CB87" s="62" t="s">
        <v>373</v>
      </c>
      <c r="CC87" s="107" t="e">
        <f t="shared" si="8"/>
        <v>#VALUE!</v>
      </c>
      <c r="CD87" s="171">
        <v>125.8776</v>
      </c>
      <c r="CE87" s="110" t="s">
        <v>1804</v>
      </c>
      <c r="CF87" s="10" t="s">
        <v>1807</v>
      </c>
      <c r="CG87" s="151"/>
      <c r="CH87" s="62"/>
      <c r="CI87" s="57" t="s">
        <v>157</v>
      </c>
      <c r="CJ87" s="57" t="s">
        <v>157</v>
      </c>
      <c r="CK87" s="57" t="s">
        <v>157</v>
      </c>
      <c r="CL87" s="57" t="s">
        <v>157</v>
      </c>
      <c r="CM87" s="57" t="s">
        <v>157</v>
      </c>
      <c r="CN87" s="57" t="s">
        <v>157</v>
      </c>
      <c r="CO87" s="57" t="s">
        <v>157</v>
      </c>
      <c r="CP87" s="46"/>
      <c r="CQ87" s="10">
        <v>0</v>
      </c>
      <c r="CR87" s="10">
        <v>0</v>
      </c>
      <c r="CS87" s="10">
        <v>0</v>
      </c>
      <c r="CT87" s="10">
        <v>0</v>
      </c>
      <c r="CU87" s="10">
        <v>0</v>
      </c>
      <c r="CV87" s="10">
        <v>0</v>
      </c>
      <c r="CW87" s="10">
        <v>0</v>
      </c>
      <c r="CX87" s="10">
        <v>0</v>
      </c>
      <c r="CY87" s="10">
        <v>0</v>
      </c>
      <c r="CZ87" s="10">
        <v>0</v>
      </c>
      <c r="DA87" s="10">
        <v>0</v>
      </c>
      <c r="DB87" s="10"/>
      <c r="DC87" s="10" t="s">
        <v>158</v>
      </c>
      <c r="DD87" s="10"/>
      <c r="DE87" s="91" t="s">
        <v>161</v>
      </c>
      <c r="DF87" s="57" t="s">
        <v>1031</v>
      </c>
      <c r="DG87" s="177" t="s">
        <v>161</v>
      </c>
      <c r="DH87" s="10" t="s">
        <v>151</v>
      </c>
      <c r="DI87" s="10" t="s">
        <v>157</v>
      </c>
      <c r="DJ87" s="10" t="s">
        <v>1032</v>
      </c>
      <c r="DK87" s="80" t="s">
        <v>149</v>
      </c>
      <c r="DL87" s="80" t="s">
        <v>149</v>
      </c>
      <c r="DM87" s="80" t="s">
        <v>149</v>
      </c>
      <c r="DN87" s="80" t="s">
        <v>180</v>
      </c>
      <c r="DO87" s="80" t="s">
        <v>158</v>
      </c>
      <c r="DP87" s="80" t="s">
        <v>158</v>
      </c>
      <c r="DQ87" s="80" t="s">
        <v>158</v>
      </c>
      <c r="DR87" s="80" t="s">
        <v>158</v>
      </c>
      <c r="DS87" s="80" t="s">
        <v>158</v>
      </c>
      <c r="DT87" s="80" t="s">
        <v>157</v>
      </c>
      <c r="DU87" s="82" t="s">
        <v>180</v>
      </c>
      <c r="DV87" s="76" t="s">
        <v>161</v>
      </c>
      <c r="DW87" s="76" t="s">
        <v>302</v>
      </c>
      <c r="DX87" s="113" t="s">
        <v>161</v>
      </c>
      <c r="DY87" s="10"/>
      <c r="DZ87" s="76" t="s">
        <v>158</v>
      </c>
      <c r="EA87" s="80" t="s">
        <v>157</v>
      </c>
      <c r="EB87" s="80" t="s">
        <v>180</v>
      </c>
      <c r="EC87" s="80" t="s">
        <v>375</v>
      </c>
      <c r="ED87" s="80" t="s">
        <v>157</v>
      </c>
      <c r="EE87" s="80" t="s">
        <v>157</v>
      </c>
      <c r="EF87" s="80" t="s">
        <v>184</v>
      </c>
      <c r="EG87" s="80">
        <v>1</v>
      </c>
      <c r="EH87" s="80">
        <v>0</v>
      </c>
      <c r="EI87" s="80">
        <v>0</v>
      </c>
      <c r="EJ87" s="80" t="s">
        <v>157</v>
      </c>
      <c r="EK87" s="80" t="s">
        <v>157</v>
      </c>
      <c r="EL87" s="80" t="s">
        <v>157</v>
      </c>
      <c r="EM87" s="80" t="s">
        <v>158</v>
      </c>
      <c r="EN87" s="80" t="s">
        <v>149</v>
      </c>
      <c r="EO87" s="80" t="s">
        <v>180</v>
      </c>
      <c r="EP87" s="80" t="s">
        <v>180</v>
      </c>
      <c r="EQ87" s="80" t="s">
        <v>157</v>
      </c>
      <c r="ER87" s="80" t="s">
        <v>158</v>
      </c>
      <c r="ES87" s="80" t="s">
        <v>157</v>
      </c>
      <c r="ET87" s="80" t="s">
        <v>157</v>
      </c>
      <c r="EU87" s="80" t="s">
        <v>157</v>
      </c>
      <c r="EV87" s="82" t="s">
        <v>157</v>
      </c>
      <c r="EW87" s="94" t="s">
        <v>161</v>
      </c>
      <c r="EX87" s="94" t="s">
        <v>161</v>
      </c>
      <c r="EY87" s="94" t="s">
        <v>161</v>
      </c>
      <c r="EZ87" s="38"/>
      <c r="FA87" s="140" t="e">
        <f t="shared" si="6"/>
        <v>#DIV/0!</v>
      </c>
      <c r="FB87" s="136" t="s">
        <v>1800</v>
      </c>
    </row>
    <row r="88" spans="1:158" ht="114" customHeight="1" x14ac:dyDescent="0.35">
      <c r="A88" s="117"/>
      <c r="B88" s="44">
        <v>73</v>
      </c>
      <c r="C88" s="10" t="s">
        <v>138</v>
      </c>
      <c r="D88" s="10" t="s">
        <v>1033</v>
      </c>
      <c r="E88" s="10" t="s">
        <v>222</v>
      </c>
      <c r="F88" s="10" t="s">
        <v>141</v>
      </c>
      <c r="G88" s="10" t="s">
        <v>142</v>
      </c>
      <c r="H88" s="10" t="s">
        <v>143</v>
      </c>
      <c r="I88" s="10" t="s">
        <v>421</v>
      </c>
      <c r="J88" s="10" t="s">
        <v>1034</v>
      </c>
      <c r="K88" s="10" t="s">
        <v>1035</v>
      </c>
      <c r="L88" s="29" t="s">
        <v>147</v>
      </c>
      <c r="M88" s="10">
        <v>95177.25</v>
      </c>
      <c r="N88" s="10">
        <v>88746.32</v>
      </c>
      <c r="O88" s="10" t="s">
        <v>148</v>
      </c>
      <c r="P88" s="10" t="s">
        <v>149</v>
      </c>
      <c r="Q88" s="19" t="s">
        <v>519</v>
      </c>
      <c r="R88" s="10" t="s">
        <v>425</v>
      </c>
      <c r="S88" s="10">
        <v>0</v>
      </c>
      <c r="T88" s="10">
        <v>0</v>
      </c>
      <c r="U88" s="10">
        <v>2</v>
      </c>
      <c r="V88" s="10">
        <v>0</v>
      </c>
      <c r="W88" s="10">
        <v>0</v>
      </c>
      <c r="X88" s="10">
        <v>2</v>
      </c>
      <c r="Y88" s="10" t="s">
        <v>1796</v>
      </c>
      <c r="Z88" s="10">
        <v>1</v>
      </c>
      <c r="AA88" s="10" t="s">
        <v>151</v>
      </c>
      <c r="AB88" s="10" t="s">
        <v>151</v>
      </c>
      <c r="AC88" s="10" t="s">
        <v>1036</v>
      </c>
      <c r="AD88" s="42" t="s">
        <v>1037</v>
      </c>
      <c r="AE88" s="10" t="s">
        <v>421</v>
      </c>
      <c r="AF88" s="10" t="s">
        <v>1038</v>
      </c>
      <c r="AG88" s="59" t="s">
        <v>429</v>
      </c>
      <c r="AH88" s="10" t="s">
        <v>1039</v>
      </c>
      <c r="AI88" s="10" t="s">
        <v>628</v>
      </c>
      <c r="AJ88" s="10" t="s">
        <v>157</v>
      </c>
      <c r="AK88" s="10" t="s">
        <v>149</v>
      </c>
      <c r="AL88" s="10" t="s">
        <v>149</v>
      </c>
      <c r="AM88" s="10" t="s">
        <v>149</v>
      </c>
      <c r="AN88" s="10" t="s">
        <v>158</v>
      </c>
      <c r="AO88" s="10" t="s">
        <v>149</v>
      </c>
      <c r="AP88" s="10" t="s">
        <v>157</v>
      </c>
      <c r="AQ88" s="10" t="s">
        <v>158</v>
      </c>
      <c r="AR88" s="10" t="s">
        <v>157</v>
      </c>
      <c r="AS88" s="10"/>
      <c r="AT88" s="10" t="s">
        <v>160</v>
      </c>
      <c r="AU88" s="57" t="s">
        <v>157</v>
      </c>
      <c r="AV88" s="57" t="s">
        <v>158</v>
      </c>
      <c r="AW88" s="57" t="s">
        <v>161</v>
      </c>
      <c r="AX88" s="57" t="s">
        <v>162</v>
      </c>
      <c r="AY88" s="57" t="s">
        <v>157</v>
      </c>
      <c r="AZ88" s="57" t="s">
        <v>162</v>
      </c>
      <c r="BA88" s="57">
        <v>12290643</v>
      </c>
      <c r="BB88" s="57" t="s">
        <v>251</v>
      </c>
      <c r="BC88" s="57">
        <v>2551001</v>
      </c>
      <c r="BD88" s="57" t="s">
        <v>161</v>
      </c>
      <c r="BE88" s="57" t="s">
        <v>161</v>
      </c>
      <c r="BF88" s="57" t="s">
        <v>161</v>
      </c>
      <c r="BG88" s="105" t="e">
        <f t="shared" si="7"/>
        <v>#VALUE!</v>
      </c>
      <c r="BH88" s="57">
        <v>84</v>
      </c>
      <c r="BI88" s="57" t="s">
        <v>487</v>
      </c>
      <c r="BJ88" s="155"/>
      <c r="BK88" s="57" t="s">
        <v>488</v>
      </c>
      <c r="BL88" s="10"/>
      <c r="BM88" s="10" t="s">
        <v>157</v>
      </c>
      <c r="BN88" s="10"/>
      <c r="BO88" s="10" t="s">
        <v>157</v>
      </c>
      <c r="BP88" s="10" t="s">
        <v>157</v>
      </c>
      <c r="BQ88" s="10" t="s">
        <v>157</v>
      </c>
      <c r="BR88" s="10" t="s">
        <v>158</v>
      </c>
      <c r="BS88" s="10"/>
      <c r="BT88" s="10" t="s">
        <v>172</v>
      </c>
      <c r="BU88" s="57" t="s">
        <v>209</v>
      </c>
      <c r="BV88" s="57" t="s">
        <v>1040</v>
      </c>
      <c r="BW88" s="57" t="s">
        <v>1041</v>
      </c>
      <c r="BX88" s="57" t="s">
        <v>175</v>
      </c>
      <c r="BY88" s="142">
        <v>3433022</v>
      </c>
      <c r="BZ88" s="62" t="s">
        <v>373</v>
      </c>
      <c r="CA88" s="62" t="s">
        <v>373</v>
      </c>
      <c r="CB88" s="62" t="s">
        <v>373</v>
      </c>
      <c r="CC88" s="107" t="e">
        <f t="shared" si="8"/>
        <v>#VALUE!</v>
      </c>
      <c r="CD88" s="171">
        <v>117.3312</v>
      </c>
      <c r="CE88" s="110" t="s">
        <v>1804</v>
      </c>
      <c r="CF88" s="10" t="s">
        <v>1807</v>
      </c>
      <c r="CG88" s="151"/>
      <c r="CH88" s="62"/>
      <c r="CI88" s="57" t="s">
        <v>157</v>
      </c>
      <c r="CJ88" s="57" t="s">
        <v>157</v>
      </c>
      <c r="CK88" s="57" t="s">
        <v>157</v>
      </c>
      <c r="CL88" s="57" t="s">
        <v>157</v>
      </c>
      <c r="CM88" s="57" t="s">
        <v>157</v>
      </c>
      <c r="CN88" s="57" t="s">
        <v>157</v>
      </c>
      <c r="CO88" s="57" t="s">
        <v>157</v>
      </c>
      <c r="CP88" s="46"/>
      <c r="CQ88" s="10">
        <v>0</v>
      </c>
      <c r="CR88" s="10">
        <v>0</v>
      </c>
      <c r="CS88" s="10">
        <v>0</v>
      </c>
      <c r="CT88" s="10">
        <v>0</v>
      </c>
      <c r="CU88" s="10">
        <v>0</v>
      </c>
      <c r="CV88" s="10">
        <v>0</v>
      </c>
      <c r="CW88" s="10">
        <v>0</v>
      </c>
      <c r="CX88" s="10">
        <v>0</v>
      </c>
      <c r="CY88" s="10">
        <v>0</v>
      </c>
      <c r="CZ88" s="10">
        <v>0</v>
      </c>
      <c r="DA88" s="10">
        <v>0</v>
      </c>
      <c r="DB88" s="10"/>
      <c r="DC88" s="10" t="s">
        <v>158</v>
      </c>
      <c r="DD88" s="10"/>
      <c r="DE88" s="91" t="s">
        <v>161</v>
      </c>
      <c r="DF88" s="56" t="s">
        <v>1042</v>
      </c>
      <c r="DG88" s="177" t="s">
        <v>161</v>
      </c>
      <c r="DH88" s="10" t="s">
        <v>151</v>
      </c>
      <c r="DI88" s="10" t="s">
        <v>157</v>
      </c>
      <c r="DJ88" s="10" t="s">
        <v>1043</v>
      </c>
      <c r="DK88" s="97" t="s">
        <v>149</v>
      </c>
      <c r="DL88" s="77" t="s">
        <v>149</v>
      </c>
      <c r="DM88" s="77" t="s">
        <v>149</v>
      </c>
      <c r="DN88" s="77" t="s">
        <v>180</v>
      </c>
      <c r="DO88" s="77" t="s">
        <v>158</v>
      </c>
      <c r="DP88" s="77" t="s">
        <v>158</v>
      </c>
      <c r="DQ88" s="77" t="s">
        <v>158</v>
      </c>
      <c r="DR88" s="77" t="s">
        <v>158</v>
      </c>
      <c r="DS88" s="77" t="s">
        <v>158</v>
      </c>
      <c r="DT88" s="77" t="s">
        <v>157</v>
      </c>
      <c r="DU88" s="108" t="s">
        <v>180</v>
      </c>
      <c r="DV88" s="76" t="s">
        <v>161</v>
      </c>
      <c r="DW88" s="76" t="s">
        <v>302</v>
      </c>
      <c r="DX88" s="113" t="s">
        <v>161</v>
      </c>
      <c r="DY88" s="10"/>
      <c r="DZ88" s="76" t="s">
        <v>158</v>
      </c>
      <c r="EA88" s="77" t="s">
        <v>157</v>
      </c>
      <c r="EB88" s="77" t="s">
        <v>180</v>
      </c>
      <c r="EC88" s="78">
        <v>12294432</v>
      </c>
      <c r="ED88" s="77" t="s">
        <v>241</v>
      </c>
      <c r="EE88" s="77" t="s">
        <v>289</v>
      </c>
      <c r="EF88" s="77" t="s">
        <v>184</v>
      </c>
      <c r="EG88" s="77">
        <v>1</v>
      </c>
      <c r="EH88" s="77">
        <v>0</v>
      </c>
      <c r="EI88" s="77">
        <v>0</v>
      </c>
      <c r="EJ88" s="77" t="s">
        <v>157</v>
      </c>
      <c r="EK88" s="77" t="s">
        <v>157</v>
      </c>
      <c r="EL88" s="77" t="s">
        <v>157</v>
      </c>
      <c r="EM88" s="77" t="s">
        <v>158</v>
      </c>
      <c r="EN88" s="77" t="s">
        <v>149</v>
      </c>
      <c r="EO88" s="77" t="s">
        <v>180</v>
      </c>
      <c r="EP88" s="77" t="s">
        <v>180</v>
      </c>
      <c r="EQ88" s="77" t="s">
        <v>157</v>
      </c>
      <c r="ER88" s="77" t="s">
        <v>158</v>
      </c>
      <c r="ES88" s="77" t="s">
        <v>157</v>
      </c>
      <c r="ET88" s="77" t="s">
        <v>157</v>
      </c>
      <c r="EU88" s="77" t="s">
        <v>157</v>
      </c>
      <c r="EV88" s="108" t="s">
        <v>157</v>
      </c>
      <c r="EW88" s="94" t="s">
        <v>161</v>
      </c>
      <c r="EX88" s="94" t="s">
        <v>161</v>
      </c>
      <c r="EY88" s="94" t="s">
        <v>161</v>
      </c>
      <c r="EZ88" s="38"/>
      <c r="FA88" s="140" t="e">
        <f t="shared" si="6"/>
        <v>#DIV/0!</v>
      </c>
      <c r="FB88" s="136" t="s">
        <v>1800</v>
      </c>
    </row>
    <row r="89" spans="1:158" ht="112.5" x14ac:dyDescent="0.35">
      <c r="A89" s="117"/>
      <c r="B89" s="44">
        <v>74</v>
      </c>
      <c r="C89" s="10" t="s">
        <v>138</v>
      </c>
      <c r="D89" s="10" t="s">
        <v>1044</v>
      </c>
      <c r="E89" s="10" t="s">
        <v>222</v>
      </c>
      <c r="F89" s="10" t="s">
        <v>141</v>
      </c>
      <c r="G89" s="10" t="s">
        <v>142</v>
      </c>
      <c r="H89" s="10" t="s">
        <v>143</v>
      </c>
      <c r="I89" s="10" t="s">
        <v>475</v>
      </c>
      <c r="J89" s="42" t="s">
        <v>1045</v>
      </c>
      <c r="K89" s="42" t="s">
        <v>1046</v>
      </c>
      <c r="L89" s="29" t="s">
        <v>147</v>
      </c>
      <c r="M89" s="10">
        <v>99601.41</v>
      </c>
      <c r="N89" s="10">
        <v>95279.28</v>
      </c>
      <c r="O89" s="10" t="s">
        <v>1047</v>
      </c>
      <c r="P89" s="10" t="s">
        <v>149</v>
      </c>
      <c r="Q89" s="19" t="s">
        <v>519</v>
      </c>
      <c r="R89" s="10" t="s">
        <v>425</v>
      </c>
      <c r="S89" s="10">
        <v>0</v>
      </c>
      <c r="T89" s="10">
        <v>0</v>
      </c>
      <c r="U89" s="10">
        <v>2</v>
      </c>
      <c r="V89" s="10">
        <v>0</v>
      </c>
      <c r="W89" s="10">
        <v>0</v>
      </c>
      <c r="X89" s="10">
        <v>2</v>
      </c>
      <c r="Y89" s="10" t="s">
        <v>1796</v>
      </c>
      <c r="Z89" s="10">
        <v>1</v>
      </c>
      <c r="AA89" s="42" t="s">
        <v>1048</v>
      </c>
      <c r="AB89" s="42" t="s">
        <v>1049</v>
      </c>
      <c r="AC89" s="10" t="s">
        <v>1050</v>
      </c>
      <c r="AD89" s="42" t="s">
        <v>1051</v>
      </c>
      <c r="AE89" s="10" t="s">
        <v>475</v>
      </c>
      <c r="AF89" s="10" t="s">
        <v>1052</v>
      </c>
      <c r="AG89" s="59" t="s">
        <v>483</v>
      </c>
      <c r="AH89" s="10" t="s">
        <v>1053</v>
      </c>
      <c r="AI89" s="10" t="s">
        <v>731</v>
      </c>
      <c r="AJ89" s="10" t="s">
        <v>157</v>
      </c>
      <c r="AK89" s="10" t="s">
        <v>158</v>
      </c>
      <c r="AL89" s="10" t="s">
        <v>149</v>
      </c>
      <c r="AM89" s="10" t="s">
        <v>149</v>
      </c>
      <c r="AN89" s="10" t="s">
        <v>158</v>
      </c>
      <c r="AO89" s="10" t="s">
        <v>149</v>
      </c>
      <c r="AP89" s="10" t="s">
        <v>157</v>
      </c>
      <c r="AQ89" s="10" t="s">
        <v>158</v>
      </c>
      <c r="AR89" s="10" t="s">
        <v>1054</v>
      </c>
      <c r="AS89" s="10"/>
      <c r="AT89" s="10" t="s">
        <v>160</v>
      </c>
      <c r="AU89" s="57" t="s">
        <v>157</v>
      </c>
      <c r="AV89" s="57" t="s">
        <v>158</v>
      </c>
      <c r="AW89" s="57" t="s">
        <v>161</v>
      </c>
      <c r="AX89" s="57" t="s">
        <v>162</v>
      </c>
      <c r="AY89" s="57" t="s">
        <v>157</v>
      </c>
      <c r="AZ89" s="57" t="s">
        <v>162</v>
      </c>
      <c r="BA89" s="57">
        <v>12112591</v>
      </c>
      <c r="BB89" s="57" t="s">
        <v>251</v>
      </c>
      <c r="BC89" s="57">
        <v>2548631</v>
      </c>
      <c r="BD89" s="57" t="s">
        <v>161</v>
      </c>
      <c r="BE89" s="57" t="s">
        <v>161</v>
      </c>
      <c r="BF89" s="57" t="s">
        <v>161</v>
      </c>
      <c r="BG89" s="105" t="e">
        <f t="shared" si="7"/>
        <v>#VALUE!</v>
      </c>
      <c r="BH89" s="57">
        <v>40</v>
      </c>
      <c r="BI89" s="57" t="s">
        <v>487</v>
      </c>
      <c r="BJ89" s="155"/>
      <c r="BK89" s="57" t="s">
        <v>488</v>
      </c>
      <c r="BL89" s="10"/>
      <c r="BM89" s="10" t="s">
        <v>157</v>
      </c>
      <c r="BN89" s="10"/>
      <c r="BO89" s="10" t="s">
        <v>157</v>
      </c>
      <c r="BP89" s="10" t="s">
        <v>157</v>
      </c>
      <c r="BQ89" s="10" t="s">
        <v>157</v>
      </c>
      <c r="BR89" s="10" t="s">
        <v>158</v>
      </c>
      <c r="BS89" s="10"/>
      <c r="BT89" s="10" t="s">
        <v>172</v>
      </c>
      <c r="BU89" s="57" t="s">
        <v>173</v>
      </c>
      <c r="BV89" s="57" t="s">
        <v>174</v>
      </c>
      <c r="BW89" s="57">
        <v>165</v>
      </c>
      <c r="BX89" s="57" t="s">
        <v>238</v>
      </c>
      <c r="BY89" s="10">
        <v>2548614</v>
      </c>
      <c r="BZ89" s="10">
        <v>86</v>
      </c>
      <c r="CA89" s="10">
        <v>8</v>
      </c>
      <c r="CB89" s="10">
        <v>78</v>
      </c>
      <c r="CC89" s="107">
        <f t="shared" si="8"/>
        <v>0.90697674418604646</v>
      </c>
      <c r="CD89" s="171">
        <v>12635.265599999999</v>
      </c>
      <c r="CE89" s="110" t="s">
        <v>1805</v>
      </c>
      <c r="CF89" s="10" t="s">
        <v>1808</v>
      </c>
      <c r="CG89" s="151"/>
      <c r="CH89" s="62" t="s">
        <v>684</v>
      </c>
      <c r="CI89" s="57" t="s">
        <v>157</v>
      </c>
      <c r="CJ89" s="57" t="s">
        <v>157</v>
      </c>
      <c r="CK89" s="57" t="s">
        <v>157</v>
      </c>
      <c r="CL89" s="57" t="s">
        <v>157</v>
      </c>
      <c r="CM89" s="57" t="s">
        <v>157</v>
      </c>
      <c r="CN89" s="57" t="s">
        <v>157</v>
      </c>
      <c r="CO89" s="57" t="s">
        <v>157</v>
      </c>
      <c r="CP89" s="46"/>
      <c r="CQ89" s="10">
        <v>0</v>
      </c>
      <c r="CR89" s="10">
        <v>0</v>
      </c>
      <c r="CS89" s="10">
        <v>0</v>
      </c>
      <c r="CT89" s="10">
        <v>0</v>
      </c>
      <c r="CU89" s="10">
        <v>0</v>
      </c>
      <c r="CV89" s="10">
        <v>0</v>
      </c>
      <c r="CW89" s="10">
        <v>0</v>
      </c>
      <c r="CX89" s="10">
        <v>0</v>
      </c>
      <c r="CY89" s="10">
        <v>0</v>
      </c>
      <c r="CZ89" s="10">
        <v>0</v>
      </c>
      <c r="DA89" s="10">
        <v>0</v>
      </c>
      <c r="DB89" s="10"/>
      <c r="DC89" s="10" t="s">
        <v>158</v>
      </c>
      <c r="DD89" s="10"/>
      <c r="DE89" s="91" t="s">
        <v>161</v>
      </c>
      <c r="DF89" s="56" t="s">
        <v>683</v>
      </c>
      <c r="DG89" s="177" t="s">
        <v>161</v>
      </c>
      <c r="DH89" s="10" t="s">
        <v>151</v>
      </c>
      <c r="DI89" s="10" t="s">
        <v>157</v>
      </c>
      <c r="DJ89" s="10" t="s">
        <v>1055</v>
      </c>
      <c r="DK89" s="97" t="s">
        <v>149</v>
      </c>
      <c r="DL89" s="77" t="s">
        <v>149</v>
      </c>
      <c r="DM89" s="77" t="s">
        <v>149</v>
      </c>
      <c r="DN89" s="77" t="s">
        <v>180</v>
      </c>
      <c r="DO89" s="77" t="s">
        <v>158</v>
      </c>
      <c r="DP89" s="77" t="s">
        <v>158</v>
      </c>
      <c r="DQ89" s="77" t="s">
        <v>158</v>
      </c>
      <c r="DR89" s="77" t="s">
        <v>158</v>
      </c>
      <c r="DS89" s="77" t="s">
        <v>158</v>
      </c>
      <c r="DT89" s="77" t="s">
        <v>157</v>
      </c>
      <c r="DU89" s="108" t="s">
        <v>180</v>
      </c>
      <c r="DV89" s="76" t="s">
        <v>161</v>
      </c>
      <c r="DW89" s="76" t="s">
        <v>302</v>
      </c>
      <c r="DX89" s="113" t="s">
        <v>161</v>
      </c>
      <c r="DY89" s="10"/>
      <c r="DZ89" s="76" t="s">
        <v>158</v>
      </c>
      <c r="EA89" s="77" t="s">
        <v>157</v>
      </c>
      <c r="EB89" s="77" t="s">
        <v>180</v>
      </c>
      <c r="EC89" s="77" t="s">
        <v>375</v>
      </c>
      <c r="ED89" s="77" t="s">
        <v>157</v>
      </c>
      <c r="EE89" s="77" t="s">
        <v>157</v>
      </c>
      <c r="EF89" s="77" t="s">
        <v>184</v>
      </c>
      <c r="EG89" s="77">
        <v>1</v>
      </c>
      <c r="EH89" s="77">
        <v>0</v>
      </c>
      <c r="EI89" s="77">
        <v>0</v>
      </c>
      <c r="EJ89" s="77" t="s">
        <v>157</v>
      </c>
      <c r="EK89" s="77">
        <v>0</v>
      </c>
      <c r="EL89" s="77" t="s">
        <v>274</v>
      </c>
      <c r="EM89" s="77" t="s">
        <v>149</v>
      </c>
      <c r="EN89" s="77" t="s">
        <v>149</v>
      </c>
      <c r="EO89" s="77" t="s">
        <v>180</v>
      </c>
      <c r="EP89" s="77" t="s">
        <v>180</v>
      </c>
      <c r="EQ89" s="77" t="s">
        <v>157</v>
      </c>
      <c r="ER89" s="77" t="s">
        <v>149</v>
      </c>
      <c r="ES89" s="77" t="s">
        <v>157</v>
      </c>
      <c r="ET89" s="77" t="s">
        <v>157</v>
      </c>
      <c r="EU89" s="77" t="s">
        <v>157</v>
      </c>
      <c r="EV89" s="108" t="s">
        <v>157</v>
      </c>
      <c r="EW89" s="94" t="s">
        <v>161</v>
      </c>
      <c r="EX89" s="94" t="s">
        <v>161</v>
      </c>
      <c r="EY89" s="94" t="s">
        <v>161</v>
      </c>
      <c r="EZ89" s="38"/>
      <c r="FA89" s="140" t="e">
        <f t="shared" si="6"/>
        <v>#DIV/0!</v>
      </c>
      <c r="FB89" s="136" t="s">
        <v>1800</v>
      </c>
    </row>
    <row r="90" spans="1:158" ht="112.5" x14ac:dyDescent="0.35">
      <c r="A90" s="117"/>
      <c r="B90" s="44">
        <v>75</v>
      </c>
      <c r="C90" s="10" t="s">
        <v>138</v>
      </c>
      <c r="D90" s="10" t="s">
        <v>1056</v>
      </c>
      <c r="E90" s="10" t="s">
        <v>222</v>
      </c>
      <c r="F90" s="10" t="s">
        <v>141</v>
      </c>
      <c r="G90" s="10" t="s">
        <v>142</v>
      </c>
      <c r="H90" s="10" t="s">
        <v>143</v>
      </c>
      <c r="I90" s="10" t="s">
        <v>338</v>
      </c>
      <c r="J90" s="42" t="s">
        <v>1057</v>
      </c>
      <c r="K90" s="10" t="s">
        <v>1058</v>
      </c>
      <c r="L90" s="29" t="s">
        <v>147</v>
      </c>
      <c r="M90" s="10">
        <v>100634.47</v>
      </c>
      <c r="N90" s="10">
        <v>99074.29</v>
      </c>
      <c r="O90" s="10" t="s">
        <v>148</v>
      </c>
      <c r="P90" s="10" t="s">
        <v>149</v>
      </c>
      <c r="Q90" s="19" t="s">
        <v>519</v>
      </c>
      <c r="R90" s="10" t="s">
        <v>425</v>
      </c>
      <c r="S90" s="10">
        <v>0</v>
      </c>
      <c r="T90" s="10">
        <v>0</v>
      </c>
      <c r="U90" s="10">
        <v>2</v>
      </c>
      <c r="V90" s="10">
        <v>0</v>
      </c>
      <c r="W90" s="10">
        <v>0</v>
      </c>
      <c r="X90" s="10">
        <v>2</v>
      </c>
      <c r="Y90" s="10" t="s">
        <v>1796</v>
      </c>
      <c r="Z90" s="10">
        <v>1</v>
      </c>
      <c r="AA90" s="10" t="s">
        <v>151</v>
      </c>
      <c r="AB90" s="10" t="s">
        <v>151</v>
      </c>
      <c r="AC90" s="10" t="s">
        <v>1059</v>
      </c>
      <c r="AD90" s="10" t="s">
        <v>1058</v>
      </c>
      <c r="AE90" s="10" t="s">
        <v>338</v>
      </c>
      <c r="AF90" s="10" t="s">
        <v>1060</v>
      </c>
      <c r="AG90" s="59" t="s">
        <v>525</v>
      </c>
      <c r="AH90" s="10" t="s">
        <v>1061</v>
      </c>
      <c r="AI90" s="10" t="s">
        <v>731</v>
      </c>
      <c r="AJ90" s="10" t="s">
        <v>157</v>
      </c>
      <c r="AK90" s="10" t="s">
        <v>149</v>
      </c>
      <c r="AL90" s="10" t="s">
        <v>158</v>
      </c>
      <c r="AM90" s="10" t="s">
        <v>149</v>
      </c>
      <c r="AN90" s="10" t="s">
        <v>158</v>
      </c>
      <c r="AO90" s="10" t="s">
        <v>149</v>
      </c>
      <c r="AP90" s="10" t="s">
        <v>157</v>
      </c>
      <c r="AQ90" s="10" t="s">
        <v>158</v>
      </c>
      <c r="AR90" s="10" t="s">
        <v>157</v>
      </c>
      <c r="AS90" s="10"/>
      <c r="AT90" s="10" t="s">
        <v>160</v>
      </c>
      <c r="AU90" s="57" t="s">
        <v>157</v>
      </c>
      <c r="AV90" s="57" t="s">
        <v>158</v>
      </c>
      <c r="AW90" s="57" t="s">
        <v>161</v>
      </c>
      <c r="AX90" s="57" t="s">
        <v>162</v>
      </c>
      <c r="AY90" s="57" t="s">
        <v>157</v>
      </c>
      <c r="AZ90" s="57" t="s">
        <v>162</v>
      </c>
      <c r="BA90" s="57">
        <v>12471547</v>
      </c>
      <c r="BB90" s="57" t="s">
        <v>251</v>
      </c>
      <c r="BC90" s="57">
        <v>3421005</v>
      </c>
      <c r="BD90" s="57">
        <v>6</v>
      </c>
      <c r="BE90" s="57">
        <v>4</v>
      </c>
      <c r="BF90" s="57">
        <v>2</v>
      </c>
      <c r="BG90" s="105">
        <f t="shared" si="7"/>
        <v>0.33333333333333331</v>
      </c>
      <c r="BH90" s="57">
        <v>51</v>
      </c>
      <c r="BI90" s="57" t="s">
        <v>487</v>
      </c>
      <c r="BJ90" s="155"/>
      <c r="BK90" s="57" t="s">
        <v>488</v>
      </c>
      <c r="BL90" s="10"/>
      <c r="BM90" s="10" t="s">
        <v>157</v>
      </c>
      <c r="BN90" s="10"/>
      <c r="BO90" s="10" t="s">
        <v>157</v>
      </c>
      <c r="BP90" s="10" t="s">
        <v>157</v>
      </c>
      <c r="BQ90" s="10" t="s">
        <v>157</v>
      </c>
      <c r="BR90" s="10" t="s">
        <v>158</v>
      </c>
      <c r="BS90" s="10"/>
      <c r="BT90" s="10" t="s">
        <v>172</v>
      </c>
      <c r="BU90" s="57" t="s">
        <v>209</v>
      </c>
      <c r="BV90" s="57" t="s">
        <v>1062</v>
      </c>
      <c r="BW90" s="57" t="s">
        <v>1062</v>
      </c>
      <c r="BX90" s="57" t="s">
        <v>238</v>
      </c>
      <c r="BY90" s="141">
        <v>2548626</v>
      </c>
      <c r="BZ90" s="10">
        <v>43</v>
      </c>
      <c r="CA90" s="10">
        <v>12</v>
      </c>
      <c r="CB90" s="10">
        <v>31</v>
      </c>
      <c r="CC90" s="107">
        <f t="shared" si="8"/>
        <v>0.72093023255813948</v>
      </c>
      <c r="CD90" s="171">
        <v>0</v>
      </c>
      <c r="CE90" s="110" t="s">
        <v>1804</v>
      </c>
      <c r="CF90" s="10" t="s">
        <v>1807</v>
      </c>
      <c r="CG90" s="151"/>
      <c r="CH90" s="62"/>
      <c r="CI90" s="57" t="s">
        <v>157</v>
      </c>
      <c r="CJ90" s="57" t="s">
        <v>157</v>
      </c>
      <c r="CK90" s="57" t="s">
        <v>157</v>
      </c>
      <c r="CL90" s="57" t="s">
        <v>157</v>
      </c>
      <c r="CM90" s="57" t="s">
        <v>157</v>
      </c>
      <c r="CN90" s="57" t="s">
        <v>157</v>
      </c>
      <c r="CO90" s="57" t="s">
        <v>157</v>
      </c>
      <c r="CP90" s="46"/>
      <c r="CQ90" s="10">
        <v>0</v>
      </c>
      <c r="CR90" s="10">
        <v>0</v>
      </c>
      <c r="CS90" s="10">
        <v>0</v>
      </c>
      <c r="CT90" s="10">
        <v>0</v>
      </c>
      <c r="CU90" s="10">
        <v>0</v>
      </c>
      <c r="CV90" s="10">
        <v>0</v>
      </c>
      <c r="CW90" s="10">
        <v>0</v>
      </c>
      <c r="CX90" s="10">
        <v>0</v>
      </c>
      <c r="CY90" s="10">
        <v>0</v>
      </c>
      <c r="CZ90" s="10">
        <v>0</v>
      </c>
      <c r="DA90" s="10">
        <v>0</v>
      </c>
      <c r="DB90" s="10"/>
      <c r="DC90" s="10" t="s">
        <v>158</v>
      </c>
      <c r="DD90" s="10"/>
      <c r="DE90" s="91" t="s">
        <v>161</v>
      </c>
      <c r="DF90" s="56" t="s">
        <v>639</v>
      </c>
      <c r="DG90" s="177" t="s">
        <v>161</v>
      </c>
      <c r="DH90" s="10" t="s">
        <v>151</v>
      </c>
      <c r="DI90" s="10" t="s">
        <v>157</v>
      </c>
      <c r="DJ90" s="10" t="s">
        <v>1063</v>
      </c>
      <c r="DK90" s="80" t="s">
        <v>149</v>
      </c>
      <c r="DL90" s="80" t="s">
        <v>149</v>
      </c>
      <c r="DM90" s="80" t="s">
        <v>149</v>
      </c>
      <c r="DN90" s="80" t="s">
        <v>180</v>
      </c>
      <c r="DO90" s="80" t="s">
        <v>158</v>
      </c>
      <c r="DP90" s="80" t="s">
        <v>158</v>
      </c>
      <c r="DQ90" s="80" t="s">
        <v>158</v>
      </c>
      <c r="DR90" s="80" t="s">
        <v>158</v>
      </c>
      <c r="DS90" s="80" t="s">
        <v>158</v>
      </c>
      <c r="DT90" s="80" t="s">
        <v>157</v>
      </c>
      <c r="DU90" s="82" t="s">
        <v>180</v>
      </c>
      <c r="DV90" s="76" t="s">
        <v>161</v>
      </c>
      <c r="DW90" s="76" t="s">
        <v>302</v>
      </c>
      <c r="DX90" s="113" t="s">
        <v>161</v>
      </c>
      <c r="DY90" s="10"/>
      <c r="DZ90" s="76" t="s">
        <v>158</v>
      </c>
      <c r="EA90" s="80" t="s">
        <v>157</v>
      </c>
      <c r="EB90" s="80" t="s">
        <v>180</v>
      </c>
      <c r="EC90" s="88">
        <v>70135707</v>
      </c>
      <c r="ED90" s="89" t="s">
        <v>241</v>
      </c>
      <c r="EE90" s="89" t="s">
        <v>289</v>
      </c>
      <c r="EF90" s="80" t="s">
        <v>184</v>
      </c>
      <c r="EG90" s="80">
        <v>1</v>
      </c>
      <c r="EH90" s="80">
        <v>0</v>
      </c>
      <c r="EI90" s="80">
        <v>0</v>
      </c>
      <c r="EJ90" s="80" t="s">
        <v>157</v>
      </c>
      <c r="EK90" s="80" t="s">
        <v>157</v>
      </c>
      <c r="EL90" s="80" t="s">
        <v>157</v>
      </c>
      <c r="EM90" s="80" t="s">
        <v>158</v>
      </c>
      <c r="EN90" s="80" t="s">
        <v>149</v>
      </c>
      <c r="EO90" s="80" t="s">
        <v>180</v>
      </c>
      <c r="EP90" s="80" t="s">
        <v>180</v>
      </c>
      <c r="EQ90" s="80" t="s">
        <v>157</v>
      </c>
      <c r="ER90" s="80" t="s">
        <v>158</v>
      </c>
      <c r="ES90" s="80" t="s">
        <v>157</v>
      </c>
      <c r="ET90" s="80" t="s">
        <v>157</v>
      </c>
      <c r="EU90" s="80" t="s">
        <v>157</v>
      </c>
      <c r="EV90" s="82" t="s">
        <v>157</v>
      </c>
      <c r="EW90" s="94" t="s">
        <v>161</v>
      </c>
      <c r="EX90" s="94" t="s">
        <v>161</v>
      </c>
      <c r="EY90" s="94" t="s">
        <v>161</v>
      </c>
      <c r="EZ90" s="38"/>
      <c r="FA90" s="140" t="e">
        <f t="shared" si="6"/>
        <v>#DIV/0!</v>
      </c>
      <c r="FB90" s="136" t="s">
        <v>1800</v>
      </c>
    </row>
    <row r="91" spans="1:158" ht="112.5" x14ac:dyDescent="0.35">
      <c r="A91" s="117"/>
      <c r="B91" s="44">
        <v>76</v>
      </c>
      <c r="C91" s="10" t="s">
        <v>138</v>
      </c>
      <c r="D91" s="10" t="s">
        <v>1064</v>
      </c>
      <c r="E91" s="10" t="s">
        <v>222</v>
      </c>
      <c r="F91" s="10" t="s">
        <v>141</v>
      </c>
      <c r="G91" s="10" t="s">
        <v>142</v>
      </c>
      <c r="H91" s="10" t="s">
        <v>143</v>
      </c>
      <c r="I91" s="10" t="s">
        <v>338</v>
      </c>
      <c r="J91" s="42" t="s">
        <v>517</v>
      </c>
      <c r="K91" s="10" t="s">
        <v>1065</v>
      </c>
      <c r="L91" s="29" t="s">
        <v>147</v>
      </c>
      <c r="M91" s="10">
        <v>101463.21</v>
      </c>
      <c r="N91" s="10">
        <v>97935.02</v>
      </c>
      <c r="O91" s="10" t="s">
        <v>1047</v>
      </c>
      <c r="P91" s="10" t="s">
        <v>149</v>
      </c>
      <c r="Q91" s="19" t="s">
        <v>519</v>
      </c>
      <c r="R91" s="10" t="s">
        <v>425</v>
      </c>
      <c r="S91" s="10">
        <v>0</v>
      </c>
      <c r="T91" s="10">
        <v>0</v>
      </c>
      <c r="U91" s="10">
        <v>2</v>
      </c>
      <c r="V91" s="10">
        <v>0</v>
      </c>
      <c r="W91" s="10">
        <v>0</v>
      </c>
      <c r="X91" s="10">
        <v>2</v>
      </c>
      <c r="Y91" s="10" t="s">
        <v>1796</v>
      </c>
      <c r="Z91" s="10">
        <v>1</v>
      </c>
      <c r="AA91" s="42" t="s">
        <v>1066</v>
      </c>
      <c r="AB91" s="42" t="s">
        <v>1067</v>
      </c>
      <c r="AC91" s="10" t="s">
        <v>1068</v>
      </c>
      <c r="AD91" s="10" t="s">
        <v>1065</v>
      </c>
      <c r="AE91" s="10" t="s">
        <v>338</v>
      </c>
      <c r="AF91" s="10" t="s">
        <v>524</v>
      </c>
      <c r="AG91" s="59" t="s">
        <v>525</v>
      </c>
      <c r="AH91" s="10" t="s">
        <v>1069</v>
      </c>
      <c r="AI91" s="10" t="s">
        <v>628</v>
      </c>
      <c r="AJ91" s="10" t="s">
        <v>157</v>
      </c>
      <c r="AK91" s="10" t="s">
        <v>149</v>
      </c>
      <c r="AL91" s="10" t="s">
        <v>158</v>
      </c>
      <c r="AM91" s="10" t="s">
        <v>149</v>
      </c>
      <c r="AN91" s="10" t="s">
        <v>158</v>
      </c>
      <c r="AO91" s="10" t="s">
        <v>149</v>
      </c>
      <c r="AP91" s="10" t="s">
        <v>157</v>
      </c>
      <c r="AQ91" s="10" t="s">
        <v>158</v>
      </c>
      <c r="AR91" s="10" t="s">
        <v>1070</v>
      </c>
      <c r="AS91" s="10"/>
      <c r="AT91" s="10" t="s">
        <v>160</v>
      </c>
      <c r="AU91" s="57" t="s">
        <v>157</v>
      </c>
      <c r="AV91" s="57" t="s">
        <v>158</v>
      </c>
      <c r="AW91" s="57" t="s">
        <v>161</v>
      </c>
      <c r="AX91" s="57" t="s">
        <v>162</v>
      </c>
      <c r="AY91" s="57" t="s">
        <v>157</v>
      </c>
      <c r="AZ91" s="57" t="s">
        <v>162</v>
      </c>
      <c r="BA91" s="57" t="s">
        <v>161</v>
      </c>
      <c r="BB91" s="57" t="s">
        <v>161</v>
      </c>
      <c r="BC91" s="57" t="s">
        <v>161</v>
      </c>
      <c r="BD91" s="57" t="s">
        <v>161</v>
      </c>
      <c r="BE91" s="57" t="s">
        <v>161</v>
      </c>
      <c r="BF91" s="57" t="s">
        <v>161</v>
      </c>
      <c r="BG91" s="105" t="e">
        <f t="shared" si="7"/>
        <v>#VALUE!</v>
      </c>
      <c r="BH91" s="57" t="s">
        <v>161</v>
      </c>
      <c r="BI91" s="57" t="s">
        <v>487</v>
      </c>
      <c r="BJ91" s="155"/>
      <c r="BK91" s="57" t="s">
        <v>488</v>
      </c>
      <c r="BL91" s="10"/>
      <c r="BM91" s="10" t="s">
        <v>157</v>
      </c>
      <c r="BN91" s="10"/>
      <c r="BO91" s="10" t="s">
        <v>157</v>
      </c>
      <c r="BP91" s="10" t="s">
        <v>157</v>
      </c>
      <c r="BQ91" s="10" t="s">
        <v>157</v>
      </c>
      <c r="BR91" s="10" t="s">
        <v>158</v>
      </c>
      <c r="BS91" s="10"/>
      <c r="BT91" s="10" t="s">
        <v>172</v>
      </c>
      <c r="BU91" s="57" t="s">
        <v>209</v>
      </c>
      <c r="BV91" s="57">
        <v>3993885</v>
      </c>
      <c r="BW91" s="57" t="s">
        <v>1071</v>
      </c>
      <c r="BX91" s="57" t="s">
        <v>175</v>
      </c>
      <c r="BY91" s="141">
        <v>2548625</v>
      </c>
      <c r="BZ91" s="62" t="s">
        <v>373</v>
      </c>
      <c r="CA91" s="62" t="s">
        <v>373</v>
      </c>
      <c r="CB91" s="62" t="s">
        <v>373</v>
      </c>
      <c r="CC91" s="107" t="e">
        <f t="shared" si="8"/>
        <v>#VALUE!</v>
      </c>
      <c r="CD91" s="171">
        <v>23.698799999999999</v>
      </c>
      <c r="CE91" s="110" t="s">
        <v>1804</v>
      </c>
      <c r="CF91" s="10" t="s">
        <v>1807</v>
      </c>
      <c r="CG91" s="151"/>
      <c r="CH91" s="62"/>
      <c r="CI91" s="57" t="s">
        <v>157</v>
      </c>
      <c r="CJ91" s="57" t="s">
        <v>157</v>
      </c>
      <c r="CK91" s="57" t="s">
        <v>157</v>
      </c>
      <c r="CL91" s="57" t="s">
        <v>157</v>
      </c>
      <c r="CM91" s="57" t="s">
        <v>157</v>
      </c>
      <c r="CN91" s="57" t="s">
        <v>157</v>
      </c>
      <c r="CO91" s="57" t="s">
        <v>157</v>
      </c>
      <c r="CP91" s="46"/>
      <c r="CQ91" s="10">
        <v>0</v>
      </c>
      <c r="CR91" s="10">
        <v>0</v>
      </c>
      <c r="CS91" s="10">
        <v>0</v>
      </c>
      <c r="CT91" s="10">
        <v>0</v>
      </c>
      <c r="CU91" s="10">
        <v>0</v>
      </c>
      <c r="CV91" s="10">
        <v>0</v>
      </c>
      <c r="CW91" s="10">
        <v>0</v>
      </c>
      <c r="CX91" s="10">
        <v>0</v>
      </c>
      <c r="CY91" s="10">
        <v>0</v>
      </c>
      <c r="CZ91" s="10">
        <v>0</v>
      </c>
      <c r="DA91" s="10">
        <v>0</v>
      </c>
      <c r="DB91" s="10"/>
      <c r="DC91" s="10" t="s">
        <v>158</v>
      </c>
      <c r="DD91" s="10"/>
      <c r="DE91" s="91" t="s">
        <v>161</v>
      </c>
      <c r="DF91" s="56" t="s">
        <v>1072</v>
      </c>
      <c r="DG91" s="177" t="s">
        <v>161</v>
      </c>
      <c r="DH91" s="10" t="s">
        <v>151</v>
      </c>
      <c r="DI91" s="10" t="s">
        <v>157</v>
      </c>
      <c r="DJ91" s="10" t="s">
        <v>1073</v>
      </c>
      <c r="DK91" s="80" t="s">
        <v>149</v>
      </c>
      <c r="DL91" s="80" t="s">
        <v>149</v>
      </c>
      <c r="DM91" s="80" t="s">
        <v>149</v>
      </c>
      <c r="DN91" s="80" t="s">
        <v>180</v>
      </c>
      <c r="DO91" s="80" t="s">
        <v>158</v>
      </c>
      <c r="DP91" s="80" t="s">
        <v>158</v>
      </c>
      <c r="DQ91" s="80" t="s">
        <v>158</v>
      </c>
      <c r="DR91" s="80" t="s">
        <v>158</v>
      </c>
      <c r="DS91" s="80" t="s">
        <v>158</v>
      </c>
      <c r="DT91" s="80" t="s">
        <v>157</v>
      </c>
      <c r="DU91" s="82" t="s">
        <v>180</v>
      </c>
      <c r="DV91" s="76" t="s">
        <v>161</v>
      </c>
      <c r="DW91" s="76" t="s">
        <v>302</v>
      </c>
      <c r="DX91" s="113" t="s">
        <v>161</v>
      </c>
      <c r="DY91" s="10"/>
      <c r="DZ91" s="76" t="s">
        <v>158</v>
      </c>
      <c r="EA91" s="80" t="s">
        <v>157</v>
      </c>
      <c r="EB91" s="80" t="s">
        <v>180</v>
      </c>
      <c r="EC91" s="80" t="s">
        <v>375</v>
      </c>
      <c r="ED91" s="80" t="s">
        <v>157</v>
      </c>
      <c r="EE91" s="80" t="s">
        <v>157</v>
      </c>
      <c r="EF91" s="80" t="s">
        <v>184</v>
      </c>
      <c r="EG91" s="80">
        <v>1</v>
      </c>
      <c r="EH91" s="80">
        <v>0</v>
      </c>
      <c r="EI91" s="80">
        <v>0</v>
      </c>
      <c r="EJ91" s="80" t="s">
        <v>157</v>
      </c>
      <c r="EK91" s="80" t="s">
        <v>157</v>
      </c>
      <c r="EL91" s="80" t="s">
        <v>157</v>
      </c>
      <c r="EM91" s="80" t="s">
        <v>158</v>
      </c>
      <c r="EN91" s="80" t="s">
        <v>149</v>
      </c>
      <c r="EO91" s="80" t="s">
        <v>180</v>
      </c>
      <c r="EP91" s="80" t="s">
        <v>180</v>
      </c>
      <c r="EQ91" s="80" t="s">
        <v>157</v>
      </c>
      <c r="ER91" s="80" t="s">
        <v>158</v>
      </c>
      <c r="ES91" s="80" t="s">
        <v>157</v>
      </c>
      <c r="ET91" s="80" t="s">
        <v>157</v>
      </c>
      <c r="EU91" s="80" t="s">
        <v>157</v>
      </c>
      <c r="EV91" s="82" t="s">
        <v>157</v>
      </c>
      <c r="EW91" s="94" t="s">
        <v>161</v>
      </c>
      <c r="EX91" s="94" t="s">
        <v>161</v>
      </c>
      <c r="EY91" s="94" t="s">
        <v>161</v>
      </c>
      <c r="EZ91" s="38"/>
      <c r="FA91" s="140" t="e">
        <f t="shared" si="6"/>
        <v>#DIV/0!</v>
      </c>
      <c r="FB91" s="136" t="s">
        <v>1800</v>
      </c>
    </row>
    <row r="92" spans="1:158" ht="112.5" x14ac:dyDescent="0.35">
      <c r="A92" s="117"/>
      <c r="B92" s="44">
        <v>77</v>
      </c>
      <c r="C92" s="10" t="s">
        <v>138</v>
      </c>
      <c r="D92" s="10" t="s">
        <v>1074</v>
      </c>
      <c r="E92" s="10" t="s">
        <v>222</v>
      </c>
      <c r="F92" s="10" t="s">
        <v>141</v>
      </c>
      <c r="G92" s="10" t="s">
        <v>142</v>
      </c>
      <c r="H92" s="10" t="s">
        <v>143</v>
      </c>
      <c r="I92" s="10" t="s">
        <v>765</v>
      </c>
      <c r="J92" s="42" t="s">
        <v>1075</v>
      </c>
      <c r="K92" s="42" t="s">
        <v>1076</v>
      </c>
      <c r="L92" s="29" t="s">
        <v>147</v>
      </c>
      <c r="M92" s="10">
        <v>102458.69</v>
      </c>
      <c r="N92" s="10">
        <v>105549.09</v>
      </c>
      <c r="O92" s="10" t="s">
        <v>148</v>
      </c>
      <c r="P92" s="10" t="s">
        <v>149</v>
      </c>
      <c r="Q92" s="19" t="s">
        <v>519</v>
      </c>
      <c r="R92" s="10" t="s">
        <v>425</v>
      </c>
      <c r="S92" s="10">
        <v>0</v>
      </c>
      <c r="T92" s="10">
        <v>0</v>
      </c>
      <c r="U92" s="10">
        <v>2</v>
      </c>
      <c r="V92" s="10">
        <v>0</v>
      </c>
      <c r="W92" s="10">
        <v>0</v>
      </c>
      <c r="X92" s="10">
        <v>2</v>
      </c>
      <c r="Y92" s="10" t="s">
        <v>1796</v>
      </c>
      <c r="Z92" s="10">
        <v>1</v>
      </c>
      <c r="AA92" s="10" t="s">
        <v>151</v>
      </c>
      <c r="AB92" s="10" t="s">
        <v>151</v>
      </c>
      <c r="AC92" s="10" t="s">
        <v>1077</v>
      </c>
      <c r="AD92" s="42" t="s">
        <v>1076</v>
      </c>
      <c r="AE92" s="10" t="s">
        <v>765</v>
      </c>
      <c r="AF92" s="10" t="s">
        <v>1078</v>
      </c>
      <c r="AG92" s="59" t="s">
        <v>779</v>
      </c>
      <c r="AH92" s="10" t="s">
        <v>1079</v>
      </c>
      <c r="AI92" s="10" t="s">
        <v>527</v>
      </c>
      <c r="AJ92" s="10" t="s">
        <v>157</v>
      </c>
      <c r="AK92" s="10" t="s">
        <v>149</v>
      </c>
      <c r="AL92" s="10" t="s">
        <v>158</v>
      </c>
      <c r="AM92" s="10" t="s">
        <v>158</v>
      </c>
      <c r="AN92" s="10" t="s">
        <v>158</v>
      </c>
      <c r="AO92" s="10" t="s">
        <v>149</v>
      </c>
      <c r="AP92" s="10" t="s">
        <v>157</v>
      </c>
      <c r="AQ92" s="10" t="s">
        <v>158</v>
      </c>
      <c r="AR92" s="10" t="s">
        <v>157</v>
      </c>
      <c r="AS92" s="10"/>
      <c r="AT92" s="10" t="s">
        <v>160</v>
      </c>
      <c r="AU92" s="57" t="s">
        <v>157</v>
      </c>
      <c r="AV92" s="57" t="s">
        <v>158</v>
      </c>
      <c r="AW92" s="57" t="s">
        <v>161</v>
      </c>
      <c r="AX92" s="57" t="s">
        <v>162</v>
      </c>
      <c r="AY92" s="57" t="s">
        <v>157</v>
      </c>
      <c r="AZ92" s="57" t="s">
        <v>162</v>
      </c>
      <c r="BA92" s="57" t="s">
        <v>161</v>
      </c>
      <c r="BB92" s="57" t="s">
        <v>161</v>
      </c>
      <c r="BC92" s="57" t="s">
        <v>161</v>
      </c>
      <c r="BD92" s="57">
        <v>4</v>
      </c>
      <c r="BE92" s="57">
        <v>4</v>
      </c>
      <c r="BF92" s="57">
        <v>0</v>
      </c>
      <c r="BG92" s="105">
        <f t="shared" si="7"/>
        <v>0</v>
      </c>
      <c r="BH92" s="57" t="s">
        <v>161</v>
      </c>
      <c r="BI92" s="57" t="s">
        <v>487</v>
      </c>
      <c r="BJ92" s="155"/>
      <c r="BK92" s="57" t="s">
        <v>488</v>
      </c>
      <c r="BL92" s="10"/>
      <c r="BM92" s="10" t="s">
        <v>157</v>
      </c>
      <c r="BN92" s="10"/>
      <c r="BO92" s="10" t="s">
        <v>157</v>
      </c>
      <c r="BP92" s="10" t="s">
        <v>157</v>
      </c>
      <c r="BQ92" s="10" t="s">
        <v>157</v>
      </c>
      <c r="BR92" s="10" t="s">
        <v>158</v>
      </c>
      <c r="BS92" s="10"/>
      <c r="BT92" s="10" t="s">
        <v>172</v>
      </c>
      <c r="BU92" s="57" t="s">
        <v>209</v>
      </c>
      <c r="BV92" s="56" t="s">
        <v>563</v>
      </c>
      <c r="BW92" s="57" t="s">
        <v>1080</v>
      </c>
      <c r="BX92" s="57" t="s">
        <v>238</v>
      </c>
      <c r="BY92" s="10">
        <v>2548310</v>
      </c>
      <c r="BZ92" s="10">
        <v>13</v>
      </c>
      <c r="CA92" s="10">
        <v>9</v>
      </c>
      <c r="CB92" s="10">
        <v>4</v>
      </c>
      <c r="CC92" s="107">
        <f t="shared" si="8"/>
        <v>0.30769230769230771</v>
      </c>
      <c r="CD92" s="171">
        <v>0</v>
      </c>
      <c r="CE92" s="110" t="s">
        <v>1804</v>
      </c>
      <c r="CF92" s="10" t="s">
        <v>1807</v>
      </c>
      <c r="CG92" s="151"/>
      <c r="CH92" s="62"/>
      <c r="CI92" s="57" t="s">
        <v>157</v>
      </c>
      <c r="CJ92" s="57" t="s">
        <v>157</v>
      </c>
      <c r="CK92" s="57" t="s">
        <v>157</v>
      </c>
      <c r="CL92" s="57" t="s">
        <v>157</v>
      </c>
      <c r="CM92" s="57" t="s">
        <v>157</v>
      </c>
      <c r="CN92" s="57" t="s">
        <v>157</v>
      </c>
      <c r="CO92" s="57" t="s">
        <v>157</v>
      </c>
      <c r="CP92" s="46"/>
      <c r="CQ92" s="10">
        <v>0</v>
      </c>
      <c r="CR92" s="10">
        <v>0</v>
      </c>
      <c r="CS92" s="10">
        <v>0</v>
      </c>
      <c r="CT92" s="10">
        <v>0</v>
      </c>
      <c r="CU92" s="10">
        <v>0</v>
      </c>
      <c r="CV92" s="10">
        <v>0</v>
      </c>
      <c r="CW92" s="10">
        <v>0</v>
      </c>
      <c r="CX92" s="10">
        <v>0</v>
      </c>
      <c r="CY92" s="10">
        <v>0</v>
      </c>
      <c r="CZ92" s="10">
        <v>0</v>
      </c>
      <c r="DA92" s="10">
        <v>0</v>
      </c>
      <c r="DB92" s="10"/>
      <c r="DC92" s="10" t="s">
        <v>158</v>
      </c>
      <c r="DD92" s="10"/>
      <c r="DE92" s="91" t="s">
        <v>161</v>
      </c>
      <c r="DF92" s="56" t="s">
        <v>639</v>
      </c>
      <c r="DG92" s="177" t="s">
        <v>161</v>
      </c>
      <c r="DH92" s="10" t="s">
        <v>151</v>
      </c>
      <c r="DI92" s="10" t="s">
        <v>157</v>
      </c>
      <c r="DJ92" s="10" t="s">
        <v>1081</v>
      </c>
      <c r="DK92" s="80" t="s">
        <v>149</v>
      </c>
      <c r="DL92" s="80" t="s">
        <v>149</v>
      </c>
      <c r="DM92" s="80" t="s">
        <v>149</v>
      </c>
      <c r="DN92" s="80" t="s">
        <v>180</v>
      </c>
      <c r="DO92" s="80" t="s">
        <v>158</v>
      </c>
      <c r="DP92" s="80" t="s">
        <v>158</v>
      </c>
      <c r="DQ92" s="80" t="s">
        <v>158</v>
      </c>
      <c r="DR92" s="80" t="s">
        <v>158</v>
      </c>
      <c r="DS92" s="80" t="s">
        <v>158</v>
      </c>
      <c r="DT92" s="80" t="s">
        <v>157</v>
      </c>
      <c r="DU92" s="82" t="s">
        <v>180</v>
      </c>
      <c r="DV92" s="76" t="s">
        <v>161</v>
      </c>
      <c r="DW92" s="76" t="s">
        <v>302</v>
      </c>
      <c r="DX92" s="113" t="s">
        <v>161</v>
      </c>
      <c r="DY92" s="10"/>
      <c r="DZ92" s="76" t="s">
        <v>158</v>
      </c>
      <c r="EA92" s="80" t="s">
        <v>157</v>
      </c>
      <c r="EB92" s="80" t="s">
        <v>180</v>
      </c>
      <c r="EC92" s="80" t="s">
        <v>375</v>
      </c>
      <c r="ED92" s="80" t="s">
        <v>157</v>
      </c>
      <c r="EE92" s="80" t="s">
        <v>157</v>
      </c>
      <c r="EF92" s="80" t="s">
        <v>184</v>
      </c>
      <c r="EG92" s="80">
        <v>1</v>
      </c>
      <c r="EH92" s="80">
        <v>0</v>
      </c>
      <c r="EI92" s="80">
        <v>0</v>
      </c>
      <c r="EJ92" s="80" t="s">
        <v>157</v>
      </c>
      <c r="EK92" s="80" t="s">
        <v>157</v>
      </c>
      <c r="EL92" s="80" t="s">
        <v>157</v>
      </c>
      <c r="EM92" s="80" t="s">
        <v>158</v>
      </c>
      <c r="EN92" s="80" t="s">
        <v>149</v>
      </c>
      <c r="EO92" s="80" t="s">
        <v>180</v>
      </c>
      <c r="EP92" s="80" t="s">
        <v>180</v>
      </c>
      <c r="EQ92" s="80" t="s">
        <v>157</v>
      </c>
      <c r="ER92" s="80" t="s">
        <v>158</v>
      </c>
      <c r="ES92" s="80" t="s">
        <v>157</v>
      </c>
      <c r="ET92" s="80" t="s">
        <v>157</v>
      </c>
      <c r="EU92" s="80" t="s">
        <v>157</v>
      </c>
      <c r="EV92" s="82" t="s">
        <v>157</v>
      </c>
      <c r="EW92" s="94" t="s">
        <v>161</v>
      </c>
      <c r="EX92" s="94" t="s">
        <v>161</v>
      </c>
      <c r="EY92" s="94" t="s">
        <v>161</v>
      </c>
      <c r="EZ92" s="38"/>
      <c r="FA92" s="140" t="e">
        <f t="shared" si="6"/>
        <v>#DIV/0!</v>
      </c>
      <c r="FB92" s="136" t="s">
        <v>1800</v>
      </c>
    </row>
    <row r="93" spans="1:158" ht="112.5" x14ac:dyDescent="0.35">
      <c r="A93" s="117"/>
      <c r="B93" s="44">
        <v>78</v>
      </c>
      <c r="C93" s="10" t="s">
        <v>138</v>
      </c>
      <c r="D93" s="10" t="s">
        <v>1082</v>
      </c>
      <c r="E93" s="10" t="s">
        <v>222</v>
      </c>
      <c r="F93" s="10" t="s">
        <v>141</v>
      </c>
      <c r="G93" s="10" t="s">
        <v>142</v>
      </c>
      <c r="H93" s="10" t="s">
        <v>143</v>
      </c>
      <c r="I93" s="10" t="s">
        <v>765</v>
      </c>
      <c r="J93" s="42" t="s">
        <v>936</v>
      </c>
      <c r="K93" s="42" t="s">
        <v>1083</v>
      </c>
      <c r="L93" s="29" t="s">
        <v>147</v>
      </c>
      <c r="M93" s="10">
        <v>101977.28</v>
      </c>
      <c r="N93" s="10">
        <v>104282.52</v>
      </c>
      <c r="O93" s="10" t="s">
        <v>148</v>
      </c>
      <c r="P93" s="10" t="s">
        <v>149</v>
      </c>
      <c r="Q93" s="19" t="s">
        <v>519</v>
      </c>
      <c r="R93" s="10" t="s">
        <v>425</v>
      </c>
      <c r="S93" s="10">
        <v>0</v>
      </c>
      <c r="T93" s="10">
        <v>0</v>
      </c>
      <c r="U93" s="10">
        <v>2</v>
      </c>
      <c r="V93" s="10">
        <v>0</v>
      </c>
      <c r="W93" s="10">
        <v>0</v>
      </c>
      <c r="X93" s="10">
        <v>2</v>
      </c>
      <c r="Y93" s="10" t="s">
        <v>1796</v>
      </c>
      <c r="Z93" s="10">
        <v>1</v>
      </c>
      <c r="AA93" s="10" t="s">
        <v>151</v>
      </c>
      <c r="AB93" s="10" t="s">
        <v>151</v>
      </c>
      <c r="AC93" s="10" t="s">
        <v>1084</v>
      </c>
      <c r="AD93" s="42" t="s">
        <v>1085</v>
      </c>
      <c r="AE93" s="10" t="s">
        <v>765</v>
      </c>
      <c r="AF93" s="10" t="s">
        <v>939</v>
      </c>
      <c r="AG93" s="59" t="s">
        <v>779</v>
      </c>
      <c r="AH93" s="10" t="s">
        <v>1086</v>
      </c>
      <c r="AI93" s="10" t="s">
        <v>628</v>
      </c>
      <c r="AJ93" s="10" t="s">
        <v>157</v>
      </c>
      <c r="AK93" s="10" t="s">
        <v>149</v>
      </c>
      <c r="AL93" s="10" t="s">
        <v>158</v>
      </c>
      <c r="AM93" s="10" t="s">
        <v>158</v>
      </c>
      <c r="AN93" s="10" t="s">
        <v>158</v>
      </c>
      <c r="AO93" s="10" t="s">
        <v>149</v>
      </c>
      <c r="AP93" s="10" t="s">
        <v>157</v>
      </c>
      <c r="AQ93" s="10" t="s">
        <v>158</v>
      </c>
      <c r="AR93" s="10" t="s">
        <v>157</v>
      </c>
      <c r="AS93" s="10"/>
      <c r="AT93" s="10" t="s">
        <v>160</v>
      </c>
      <c r="AU93" s="57" t="s">
        <v>157</v>
      </c>
      <c r="AV93" s="57" t="s">
        <v>158</v>
      </c>
      <c r="AW93" s="57" t="s">
        <v>161</v>
      </c>
      <c r="AX93" s="57" t="s">
        <v>162</v>
      </c>
      <c r="AY93" s="57" t="s">
        <v>157</v>
      </c>
      <c r="AZ93" s="57" t="s">
        <v>162</v>
      </c>
      <c r="BA93" s="57" t="s">
        <v>161</v>
      </c>
      <c r="BB93" s="57" t="s">
        <v>161</v>
      </c>
      <c r="BC93" s="57" t="s">
        <v>161</v>
      </c>
      <c r="BD93" s="57" t="s">
        <v>161</v>
      </c>
      <c r="BE93" s="57" t="s">
        <v>161</v>
      </c>
      <c r="BF93" s="57" t="s">
        <v>161</v>
      </c>
      <c r="BG93" s="105" t="e">
        <f t="shared" si="7"/>
        <v>#VALUE!</v>
      </c>
      <c r="BH93" s="57" t="s">
        <v>161</v>
      </c>
      <c r="BI93" s="57" t="s">
        <v>487</v>
      </c>
      <c r="BJ93" s="155"/>
      <c r="BK93" s="57" t="s">
        <v>488</v>
      </c>
      <c r="BL93" s="10"/>
      <c r="BM93" s="10" t="s">
        <v>157</v>
      </c>
      <c r="BN93" s="10"/>
      <c r="BO93" s="10" t="s">
        <v>157</v>
      </c>
      <c r="BP93" s="10" t="s">
        <v>157</v>
      </c>
      <c r="BQ93" s="10" t="s">
        <v>157</v>
      </c>
      <c r="BR93" s="10" t="s">
        <v>158</v>
      </c>
      <c r="BS93" s="10"/>
      <c r="BT93" s="10" t="s">
        <v>172</v>
      </c>
      <c r="BU93" s="57" t="s">
        <v>209</v>
      </c>
      <c r="BV93" s="56" t="s">
        <v>563</v>
      </c>
      <c r="BW93" s="57" t="s">
        <v>1087</v>
      </c>
      <c r="BX93" s="57" t="s">
        <v>175</v>
      </c>
      <c r="BY93" s="141">
        <v>2548314</v>
      </c>
      <c r="BZ93" s="10">
        <v>18</v>
      </c>
      <c r="CA93" s="10">
        <v>14</v>
      </c>
      <c r="CB93" s="10">
        <v>4</v>
      </c>
      <c r="CC93" s="107">
        <f t="shared" si="8"/>
        <v>0.22222222222222221</v>
      </c>
      <c r="CD93" s="171">
        <v>0</v>
      </c>
      <c r="CE93" s="110" t="s">
        <v>1804</v>
      </c>
      <c r="CF93" s="10" t="s">
        <v>1807</v>
      </c>
      <c r="CG93" s="151"/>
      <c r="CH93" s="62"/>
      <c r="CI93" s="57" t="s">
        <v>157</v>
      </c>
      <c r="CJ93" s="57" t="s">
        <v>157</v>
      </c>
      <c r="CK93" s="57" t="s">
        <v>157</v>
      </c>
      <c r="CL93" s="57" t="s">
        <v>157</v>
      </c>
      <c r="CM93" s="57" t="s">
        <v>157</v>
      </c>
      <c r="CN93" s="57" t="s">
        <v>157</v>
      </c>
      <c r="CO93" s="57" t="s">
        <v>157</v>
      </c>
      <c r="CP93" s="46"/>
      <c r="CQ93" s="10">
        <v>0</v>
      </c>
      <c r="CR93" s="10">
        <v>0</v>
      </c>
      <c r="CS93" s="10">
        <v>0</v>
      </c>
      <c r="CT93" s="10">
        <v>0</v>
      </c>
      <c r="CU93" s="10">
        <v>0</v>
      </c>
      <c r="CV93" s="10">
        <v>0</v>
      </c>
      <c r="CW93" s="10">
        <v>0</v>
      </c>
      <c r="CX93" s="10">
        <v>0</v>
      </c>
      <c r="CY93" s="10">
        <v>0</v>
      </c>
      <c r="CZ93" s="10">
        <v>0</v>
      </c>
      <c r="DA93" s="10">
        <v>0</v>
      </c>
      <c r="DB93" s="10"/>
      <c r="DC93" s="10" t="s">
        <v>158</v>
      </c>
      <c r="DD93" s="10"/>
      <c r="DE93" s="91" t="s">
        <v>161</v>
      </c>
      <c r="DF93" s="56" t="s">
        <v>639</v>
      </c>
      <c r="DG93" s="177" t="s">
        <v>161</v>
      </c>
      <c r="DH93" s="10" t="s">
        <v>151</v>
      </c>
      <c r="DI93" s="10" t="s">
        <v>157</v>
      </c>
      <c r="DJ93" s="10" t="s">
        <v>1088</v>
      </c>
      <c r="DK93" s="80" t="s">
        <v>158</v>
      </c>
      <c r="DL93" s="80" t="s">
        <v>149</v>
      </c>
      <c r="DM93" s="80" t="s">
        <v>149</v>
      </c>
      <c r="DN93" s="80" t="s">
        <v>180</v>
      </c>
      <c r="DO93" s="80" t="s">
        <v>158</v>
      </c>
      <c r="DP93" s="80" t="s">
        <v>158</v>
      </c>
      <c r="DQ93" s="80" t="s">
        <v>158</v>
      </c>
      <c r="DR93" s="80" t="s">
        <v>158</v>
      </c>
      <c r="DS93" s="80" t="s">
        <v>158</v>
      </c>
      <c r="DT93" s="80" t="s">
        <v>157</v>
      </c>
      <c r="DU93" s="82" t="s">
        <v>180</v>
      </c>
      <c r="DV93" s="76" t="s">
        <v>161</v>
      </c>
      <c r="DW93" s="76" t="s">
        <v>302</v>
      </c>
      <c r="DX93" s="113" t="s">
        <v>161</v>
      </c>
      <c r="DY93" s="10"/>
      <c r="DZ93" s="76" t="s">
        <v>158</v>
      </c>
      <c r="EA93" s="80" t="s">
        <v>157</v>
      </c>
      <c r="EB93" s="80" t="s">
        <v>180</v>
      </c>
      <c r="EC93" s="88">
        <v>70282201</v>
      </c>
      <c r="ED93" s="89" t="s">
        <v>241</v>
      </c>
      <c r="EE93" s="89" t="s">
        <v>289</v>
      </c>
      <c r="EF93" s="80" t="s">
        <v>184</v>
      </c>
      <c r="EG93" s="80">
        <v>1</v>
      </c>
      <c r="EH93" s="80">
        <v>0</v>
      </c>
      <c r="EI93" s="80">
        <v>0</v>
      </c>
      <c r="EJ93" s="80" t="s">
        <v>157</v>
      </c>
      <c r="EK93" s="80" t="s">
        <v>157</v>
      </c>
      <c r="EL93" s="80" t="s">
        <v>157</v>
      </c>
      <c r="EM93" s="80" t="s">
        <v>158</v>
      </c>
      <c r="EN93" s="80" t="s">
        <v>149</v>
      </c>
      <c r="EO93" s="80" t="s">
        <v>180</v>
      </c>
      <c r="EP93" s="80" t="s">
        <v>180</v>
      </c>
      <c r="EQ93" s="80" t="s">
        <v>157</v>
      </c>
      <c r="ER93" s="80" t="s">
        <v>158</v>
      </c>
      <c r="ES93" s="80" t="s">
        <v>157</v>
      </c>
      <c r="ET93" s="80" t="s">
        <v>157</v>
      </c>
      <c r="EU93" s="80" t="s">
        <v>157</v>
      </c>
      <c r="EV93" s="82" t="s">
        <v>157</v>
      </c>
      <c r="EW93" s="94" t="s">
        <v>161</v>
      </c>
      <c r="EX93" s="94" t="s">
        <v>161</v>
      </c>
      <c r="EY93" s="94" t="s">
        <v>161</v>
      </c>
      <c r="EZ93" s="38"/>
      <c r="FA93" s="140" t="e">
        <f t="shared" si="6"/>
        <v>#DIV/0!</v>
      </c>
      <c r="FB93" s="136" t="s">
        <v>1800</v>
      </c>
    </row>
    <row r="94" spans="1:158" ht="126" customHeight="1" x14ac:dyDescent="0.35">
      <c r="A94" s="117"/>
      <c r="B94" s="44">
        <v>79</v>
      </c>
      <c r="C94" s="10" t="s">
        <v>138</v>
      </c>
      <c r="D94" s="10" t="s">
        <v>1089</v>
      </c>
      <c r="E94" s="10" t="s">
        <v>222</v>
      </c>
      <c r="F94" s="10" t="s">
        <v>141</v>
      </c>
      <c r="G94" s="10" t="s">
        <v>142</v>
      </c>
      <c r="H94" s="10" t="s">
        <v>143</v>
      </c>
      <c r="I94" s="10" t="s">
        <v>765</v>
      </c>
      <c r="J94" s="42" t="s">
        <v>936</v>
      </c>
      <c r="K94" s="10" t="s">
        <v>1090</v>
      </c>
      <c r="L94" s="29" t="s">
        <v>147</v>
      </c>
      <c r="M94" s="10">
        <v>102429.8474</v>
      </c>
      <c r="N94" s="10">
        <v>104218.00440000001</v>
      </c>
      <c r="O94" s="10" t="s">
        <v>1047</v>
      </c>
      <c r="P94" s="10" t="s">
        <v>149</v>
      </c>
      <c r="Q94" s="19" t="s">
        <v>519</v>
      </c>
      <c r="R94" s="10" t="s">
        <v>425</v>
      </c>
      <c r="S94" s="10">
        <v>0</v>
      </c>
      <c r="T94" s="10">
        <v>0</v>
      </c>
      <c r="U94" s="10">
        <v>2</v>
      </c>
      <c r="V94" s="10">
        <v>0</v>
      </c>
      <c r="W94" s="10">
        <v>0</v>
      </c>
      <c r="X94" s="10">
        <v>2</v>
      </c>
      <c r="Y94" s="10" t="s">
        <v>1796</v>
      </c>
      <c r="Z94" s="10">
        <v>1</v>
      </c>
      <c r="AA94" s="10" t="s">
        <v>151</v>
      </c>
      <c r="AB94" s="10" t="s">
        <v>151</v>
      </c>
      <c r="AC94" s="10" t="s">
        <v>727</v>
      </c>
      <c r="AD94" s="49" t="s">
        <v>1091</v>
      </c>
      <c r="AE94" s="10" t="s">
        <v>765</v>
      </c>
      <c r="AF94" s="10" t="s">
        <v>939</v>
      </c>
      <c r="AG94" s="59" t="s">
        <v>779</v>
      </c>
      <c r="AH94" s="10" t="s">
        <v>1092</v>
      </c>
      <c r="AI94" s="10" t="s">
        <v>628</v>
      </c>
      <c r="AJ94" s="49" t="s">
        <v>1093</v>
      </c>
      <c r="AK94" s="10" t="s">
        <v>149</v>
      </c>
      <c r="AL94" s="10" t="s">
        <v>158</v>
      </c>
      <c r="AM94" s="10" t="s">
        <v>158</v>
      </c>
      <c r="AN94" s="10" t="s">
        <v>158</v>
      </c>
      <c r="AO94" s="10" t="s">
        <v>149</v>
      </c>
      <c r="AP94" s="10" t="s">
        <v>157</v>
      </c>
      <c r="AQ94" s="10" t="s">
        <v>158</v>
      </c>
      <c r="AR94" s="10" t="s">
        <v>157</v>
      </c>
      <c r="AS94" s="10"/>
      <c r="AT94" s="10" t="s">
        <v>160</v>
      </c>
      <c r="AU94" s="57" t="s">
        <v>157</v>
      </c>
      <c r="AV94" s="57" t="s">
        <v>158</v>
      </c>
      <c r="AW94" s="57" t="s">
        <v>161</v>
      </c>
      <c r="AX94" s="57" t="s">
        <v>162</v>
      </c>
      <c r="AY94" s="57" t="s">
        <v>157</v>
      </c>
      <c r="AZ94" s="57" t="s">
        <v>162</v>
      </c>
      <c r="BA94" s="57" t="s">
        <v>161</v>
      </c>
      <c r="BB94" s="57" t="s">
        <v>161</v>
      </c>
      <c r="BC94" s="57" t="s">
        <v>161</v>
      </c>
      <c r="BD94" s="57" t="s">
        <v>161</v>
      </c>
      <c r="BE94" s="57" t="s">
        <v>161</v>
      </c>
      <c r="BF94" s="57" t="s">
        <v>161</v>
      </c>
      <c r="BG94" s="105" t="e">
        <f t="shared" si="7"/>
        <v>#VALUE!</v>
      </c>
      <c r="BH94" s="57" t="s">
        <v>161</v>
      </c>
      <c r="BI94" s="57" t="s">
        <v>487</v>
      </c>
      <c r="BJ94" s="155"/>
      <c r="BK94" s="57" t="s">
        <v>488</v>
      </c>
      <c r="BL94" s="10"/>
      <c r="BM94" s="10" t="s">
        <v>157</v>
      </c>
      <c r="BN94" s="10"/>
      <c r="BO94" s="10" t="s">
        <v>157</v>
      </c>
      <c r="BP94" s="10" t="s">
        <v>157</v>
      </c>
      <c r="BQ94" s="10" t="s">
        <v>157</v>
      </c>
      <c r="BR94" s="10" t="s">
        <v>158</v>
      </c>
      <c r="BS94" s="10"/>
      <c r="BT94" s="10" t="s">
        <v>172</v>
      </c>
      <c r="BU94" s="57" t="s">
        <v>209</v>
      </c>
      <c r="BV94" s="56" t="s">
        <v>563</v>
      </c>
      <c r="BW94" s="57" t="s">
        <v>941</v>
      </c>
      <c r="BX94" s="57" t="s">
        <v>238</v>
      </c>
      <c r="BY94" s="141">
        <v>2548315</v>
      </c>
      <c r="BZ94" s="10">
        <v>14</v>
      </c>
      <c r="CA94" s="10">
        <v>8</v>
      </c>
      <c r="CB94" s="10">
        <v>6</v>
      </c>
      <c r="CC94" s="107">
        <f t="shared" si="8"/>
        <v>0.42857142857142855</v>
      </c>
      <c r="CD94" s="171">
        <v>285.21719999999999</v>
      </c>
      <c r="CE94" s="110" t="s">
        <v>1804</v>
      </c>
      <c r="CF94" s="10" t="s">
        <v>1807</v>
      </c>
      <c r="CG94" s="151"/>
      <c r="CH94" s="62"/>
      <c r="CI94" s="57" t="s">
        <v>157</v>
      </c>
      <c r="CJ94" s="57" t="s">
        <v>157</v>
      </c>
      <c r="CK94" s="57" t="s">
        <v>157</v>
      </c>
      <c r="CL94" s="57" t="s">
        <v>157</v>
      </c>
      <c r="CM94" s="57" t="s">
        <v>157</v>
      </c>
      <c r="CN94" s="57" t="s">
        <v>157</v>
      </c>
      <c r="CO94" s="57" t="s">
        <v>157</v>
      </c>
      <c r="CP94" s="46"/>
      <c r="CQ94" s="10">
        <v>0</v>
      </c>
      <c r="CR94" s="10">
        <v>0</v>
      </c>
      <c r="CS94" s="10">
        <v>0</v>
      </c>
      <c r="CT94" s="10">
        <v>0</v>
      </c>
      <c r="CU94" s="10">
        <v>0</v>
      </c>
      <c r="CV94" s="10">
        <v>0</v>
      </c>
      <c r="CW94" s="10">
        <v>0</v>
      </c>
      <c r="CX94" s="10">
        <v>0</v>
      </c>
      <c r="CY94" s="10">
        <v>0</v>
      </c>
      <c r="CZ94" s="10">
        <v>0</v>
      </c>
      <c r="DA94" s="10">
        <v>0</v>
      </c>
      <c r="DB94" s="10"/>
      <c r="DC94" s="10" t="s">
        <v>158</v>
      </c>
      <c r="DD94" s="10"/>
      <c r="DE94" s="91" t="s">
        <v>161</v>
      </c>
      <c r="DF94" s="56" t="s">
        <v>943</v>
      </c>
      <c r="DG94" s="177" t="s">
        <v>161</v>
      </c>
      <c r="DH94" s="10" t="s">
        <v>151</v>
      </c>
      <c r="DI94" s="10" t="s">
        <v>157</v>
      </c>
      <c r="DJ94" s="10" t="s">
        <v>1094</v>
      </c>
      <c r="DK94" s="80" t="s">
        <v>158</v>
      </c>
      <c r="DL94" s="80" t="s">
        <v>149</v>
      </c>
      <c r="DM94" s="80" t="s">
        <v>149</v>
      </c>
      <c r="DN94" s="80" t="s">
        <v>180</v>
      </c>
      <c r="DO94" s="80" t="s">
        <v>158</v>
      </c>
      <c r="DP94" s="80" t="s">
        <v>158</v>
      </c>
      <c r="DQ94" s="80" t="s">
        <v>158</v>
      </c>
      <c r="DR94" s="80" t="s">
        <v>158</v>
      </c>
      <c r="DS94" s="80" t="s">
        <v>158</v>
      </c>
      <c r="DT94" s="80" t="s">
        <v>157</v>
      </c>
      <c r="DU94" s="82" t="s">
        <v>180</v>
      </c>
      <c r="DV94" s="76" t="s">
        <v>161</v>
      </c>
      <c r="DW94" s="76" t="s">
        <v>302</v>
      </c>
      <c r="DX94" s="113" t="s">
        <v>161</v>
      </c>
      <c r="DY94" s="10"/>
      <c r="DZ94" s="76" t="s">
        <v>158</v>
      </c>
      <c r="EA94" s="80" t="s">
        <v>157</v>
      </c>
      <c r="EB94" s="80" t="s">
        <v>180</v>
      </c>
      <c r="EC94" s="80" t="s">
        <v>375</v>
      </c>
      <c r="ED94" s="80" t="s">
        <v>157</v>
      </c>
      <c r="EE94" s="80" t="s">
        <v>157</v>
      </c>
      <c r="EF94" s="80" t="s">
        <v>184</v>
      </c>
      <c r="EG94" s="80">
        <v>1</v>
      </c>
      <c r="EH94" s="80">
        <v>0</v>
      </c>
      <c r="EI94" s="80">
        <v>0</v>
      </c>
      <c r="EJ94" s="80" t="s">
        <v>157</v>
      </c>
      <c r="EK94" s="80" t="s">
        <v>157</v>
      </c>
      <c r="EL94" s="80" t="s">
        <v>157</v>
      </c>
      <c r="EM94" s="80" t="s">
        <v>158</v>
      </c>
      <c r="EN94" s="80" t="s">
        <v>149</v>
      </c>
      <c r="EO94" s="80" t="s">
        <v>180</v>
      </c>
      <c r="EP94" s="80" t="s">
        <v>180</v>
      </c>
      <c r="EQ94" s="80" t="s">
        <v>157</v>
      </c>
      <c r="ER94" s="80" t="s">
        <v>158</v>
      </c>
      <c r="ES94" s="80" t="s">
        <v>157</v>
      </c>
      <c r="ET94" s="80" t="s">
        <v>157</v>
      </c>
      <c r="EU94" s="80" t="s">
        <v>157</v>
      </c>
      <c r="EV94" s="82" t="s">
        <v>157</v>
      </c>
      <c r="EW94" s="94" t="s">
        <v>161</v>
      </c>
      <c r="EX94" s="94" t="s">
        <v>161</v>
      </c>
      <c r="EY94" s="94" t="s">
        <v>161</v>
      </c>
      <c r="EZ94" s="38"/>
      <c r="FA94" s="140" t="e">
        <f t="shared" si="6"/>
        <v>#DIV/0!</v>
      </c>
      <c r="FB94" s="136" t="s">
        <v>1800</v>
      </c>
    </row>
    <row r="95" spans="1:158" ht="112.5" x14ac:dyDescent="0.35">
      <c r="A95" s="117"/>
      <c r="B95" s="44">
        <v>80</v>
      </c>
      <c r="C95" s="10" t="s">
        <v>138</v>
      </c>
      <c r="D95" s="10" t="s">
        <v>1095</v>
      </c>
      <c r="E95" s="10" t="s">
        <v>222</v>
      </c>
      <c r="F95" s="10" t="s">
        <v>141</v>
      </c>
      <c r="G95" s="10" t="s">
        <v>142</v>
      </c>
      <c r="H95" s="10" t="s">
        <v>143</v>
      </c>
      <c r="I95" s="10" t="s">
        <v>223</v>
      </c>
      <c r="J95" s="42" t="s">
        <v>1096</v>
      </c>
      <c r="K95" s="42" t="s">
        <v>1097</v>
      </c>
      <c r="L95" s="29" t="s">
        <v>147</v>
      </c>
      <c r="M95" s="10">
        <v>106392.99310000001</v>
      </c>
      <c r="N95" s="10">
        <v>111996.1127</v>
      </c>
      <c r="O95" s="10" t="s">
        <v>148</v>
      </c>
      <c r="P95" s="10" t="s">
        <v>149</v>
      </c>
      <c r="Q95" s="19" t="s">
        <v>519</v>
      </c>
      <c r="R95" s="10" t="s">
        <v>425</v>
      </c>
      <c r="S95" s="10">
        <v>0</v>
      </c>
      <c r="T95" s="10">
        <v>0</v>
      </c>
      <c r="U95" s="10">
        <v>2</v>
      </c>
      <c r="V95" s="10">
        <v>0</v>
      </c>
      <c r="W95" s="10">
        <v>0</v>
      </c>
      <c r="X95" s="10">
        <v>2</v>
      </c>
      <c r="Y95" s="10" t="s">
        <v>1796</v>
      </c>
      <c r="Z95" s="10">
        <v>1</v>
      </c>
      <c r="AA95" s="10" t="s">
        <v>151</v>
      </c>
      <c r="AB95" s="10" t="s">
        <v>151</v>
      </c>
      <c r="AC95" s="10" t="s">
        <v>1098</v>
      </c>
      <c r="AD95" s="42" t="s">
        <v>1097</v>
      </c>
      <c r="AE95" s="10" t="s">
        <v>223</v>
      </c>
      <c r="AF95" s="10" t="s">
        <v>1099</v>
      </c>
      <c r="AG95" s="59" t="s">
        <v>1001</v>
      </c>
      <c r="AH95" s="10" t="s">
        <v>1100</v>
      </c>
      <c r="AI95" s="10" t="s">
        <v>878</v>
      </c>
      <c r="AJ95" s="10" t="s">
        <v>157</v>
      </c>
      <c r="AK95" s="10" t="s">
        <v>158</v>
      </c>
      <c r="AL95" s="10" t="s">
        <v>158</v>
      </c>
      <c r="AM95" s="10" t="s">
        <v>158</v>
      </c>
      <c r="AN95" s="10" t="s">
        <v>158</v>
      </c>
      <c r="AO95" s="10" t="s">
        <v>149</v>
      </c>
      <c r="AP95" s="10" t="s">
        <v>157</v>
      </c>
      <c r="AQ95" s="10" t="s">
        <v>158</v>
      </c>
      <c r="AR95" s="10" t="s">
        <v>157</v>
      </c>
      <c r="AS95" s="10"/>
      <c r="AT95" s="10" t="s">
        <v>160</v>
      </c>
      <c r="AU95" s="57" t="s">
        <v>157</v>
      </c>
      <c r="AV95" s="57" t="s">
        <v>158</v>
      </c>
      <c r="AW95" s="57" t="s">
        <v>161</v>
      </c>
      <c r="AX95" s="57" t="s">
        <v>162</v>
      </c>
      <c r="AY95" s="57" t="s">
        <v>157</v>
      </c>
      <c r="AZ95" s="57" t="s">
        <v>162</v>
      </c>
      <c r="BA95" s="57" t="s">
        <v>161</v>
      </c>
      <c r="BB95" s="57" t="s">
        <v>161</v>
      </c>
      <c r="BC95" s="57" t="s">
        <v>161</v>
      </c>
      <c r="BD95" s="57" t="s">
        <v>161</v>
      </c>
      <c r="BE95" s="57" t="s">
        <v>161</v>
      </c>
      <c r="BF95" s="57" t="s">
        <v>161</v>
      </c>
      <c r="BG95" s="105" t="e">
        <f t="shared" si="7"/>
        <v>#VALUE!</v>
      </c>
      <c r="BH95" s="57" t="s">
        <v>161</v>
      </c>
      <c r="BI95" s="57" t="s">
        <v>487</v>
      </c>
      <c r="BJ95" s="155"/>
      <c r="BK95" s="57" t="s">
        <v>488</v>
      </c>
      <c r="BL95" s="10"/>
      <c r="BM95" s="10" t="s">
        <v>157</v>
      </c>
      <c r="BN95" s="10"/>
      <c r="BO95" s="10" t="s">
        <v>157</v>
      </c>
      <c r="BP95" s="10" t="s">
        <v>157</v>
      </c>
      <c r="BQ95" s="10" t="s">
        <v>157</v>
      </c>
      <c r="BR95" s="10" t="s">
        <v>158</v>
      </c>
      <c r="BS95" s="10"/>
      <c r="BT95" s="10" t="s">
        <v>172</v>
      </c>
      <c r="BU95" s="56" t="s">
        <v>209</v>
      </c>
      <c r="BV95" s="56">
        <v>3981868</v>
      </c>
      <c r="BW95" s="56" t="s">
        <v>1020</v>
      </c>
      <c r="BX95" s="56" t="s">
        <v>175</v>
      </c>
      <c r="BY95" s="141">
        <v>2548523</v>
      </c>
      <c r="BZ95" s="62" t="s">
        <v>373</v>
      </c>
      <c r="CA95" s="62" t="s">
        <v>373</v>
      </c>
      <c r="CB95" s="62" t="s">
        <v>373</v>
      </c>
      <c r="CC95" s="107" t="e">
        <f t="shared" si="8"/>
        <v>#VALUE!</v>
      </c>
      <c r="CD95" s="171">
        <v>13.8276</v>
      </c>
      <c r="CE95" s="110" t="s">
        <v>1804</v>
      </c>
      <c r="CF95" s="10" t="s">
        <v>1807</v>
      </c>
      <c r="CG95" s="151"/>
      <c r="CH95" s="62"/>
      <c r="CI95" s="57" t="s">
        <v>157</v>
      </c>
      <c r="CJ95" s="57" t="s">
        <v>157</v>
      </c>
      <c r="CK95" s="57" t="s">
        <v>157</v>
      </c>
      <c r="CL95" s="57" t="s">
        <v>157</v>
      </c>
      <c r="CM95" s="57" t="s">
        <v>157</v>
      </c>
      <c r="CN95" s="57" t="s">
        <v>157</v>
      </c>
      <c r="CO95" s="57" t="s">
        <v>157</v>
      </c>
      <c r="CP95" s="46"/>
      <c r="CQ95" s="10">
        <v>0</v>
      </c>
      <c r="CR95" s="10">
        <v>0</v>
      </c>
      <c r="CS95" s="10">
        <v>0</v>
      </c>
      <c r="CT95" s="10">
        <v>0</v>
      </c>
      <c r="CU95" s="10">
        <v>0</v>
      </c>
      <c r="CV95" s="10">
        <v>0</v>
      </c>
      <c r="CW95" s="10">
        <v>0</v>
      </c>
      <c r="CX95" s="10">
        <v>0</v>
      </c>
      <c r="CY95" s="10">
        <v>0</v>
      </c>
      <c r="CZ95" s="10">
        <v>0</v>
      </c>
      <c r="DA95" s="10">
        <v>0</v>
      </c>
      <c r="DB95" s="10"/>
      <c r="DC95" s="10" t="s">
        <v>158</v>
      </c>
      <c r="DD95" s="10"/>
      <c r="DE95" s="91" t="s">
        <v>161</v>
      </c>
      <c r="DF95" s="56" t="s">
        <v>1021</v>
      </c>
      <c r="DG95" s="177" t="s">
        <v>161</v>
      </c>
      <c r="DH95" s="10" t="s">
        <v>151</v>
      </c>
      <c r="DI95" s="10" t="s">
        <v>157</v>
      </c>
      <c r="DJ95" s="10" t="s">
        <v>1101</v>
      </c>
      <c r="DK95" s="80" t="s">
        <v>149</v>
      </c>
      <c r="DL95" s="80" t="s">
        <v>149</v>
      </c>
      <c r="DM95" s="80" t="s">
        <v>149</v>
      </c>
      <c r="DN95" s="80" t="s">
        <v>180</v>
      </c>
      <c r="DO95" s="80" t="s">
        <v>158</v>
      </c>
      <c r="DP95" s="80" t="s">
        <v>158</v>
      </c>
      <c r="DQ95" s="80" t="s">
        <v>158</v>
      </c>
      <c r="DR95" s="80" t="s">
        <v>158</v>
      </c>
      <c r="DS95" s="80" t="s">
        <v>158</v>
      </c>
      <c r="DT95" s="80" t="s">
        <v>157</v>
      </c>
      <c r="DU95" s="82" t="s">
        <v>180</v>
      </c>
      <c r="DV95" s="76" t="s">
        <v>161</v>
      </c>
      <c r="DW95" s="76" t="s">
        <v>302</v>
      </c>
      <c r="DX95" s="113" t="s">
        <v>161</v>
      </c>
      <c r="DY95" s="10"/>
      <c r="DZ95" s="76" t="s">
        <v>158</v>
      </c>
      <c r="EA95" s="80" t="s">
        <v>157</v>
      </c>
      <c r="EB95" s="80" t="s">
        <v>180</v>
      </c>
      <c r="EC95" s="80" t="s">
        <v>375</v>
      </c>
      <c r="ED95" s="80" t="s">
        <v>157</v>
      </c>
      <c r="EE95" s="80" t="s">
        <v>157</v>
      </c>
      <c r="EF95" s="80" t="s">
        <v>184</v>
      </c>
      <c r="EG95" s="80">
        <v>1</v>
      </c>
      <c r="EH95" s="80">
        <v>0</v>
      </c>
      <c r="EI95" s="80">
        <v>0</v>
      </c>
      <c r="EJ95" s="80" t="s">
        <v>157</v>
      </c>
      <c r="EK95" s="80" t="s">
        <v>157</v>
      </c>
      <c r="EL95" s="80" t="s">
        <v>157</v>
      </c>
      <c r="EM95" s="80" t="s">
        <v>158</v>
      </c>
      <c r="EN95" s="80" t="s">
        <v>149</v>
      </c>
      <c r="EO95" s="80" t="s">
        <v>180</v>
      </c>
      <c r="EP95" s="80" t="s">
        <v>180</v>
      </c>
      <c r="EQ95" s="80" t="s">
        <v>157</v>
      </c>
      <c r="ER95" s="80" t="s">
        <v>158</v>
      </c>
      <c r="ES95" s="80" t="s">
        <v>157</v>
      </c>
      <c r="ET95" s="80" t="s">
        <v>157</v>
      </c>
      <c r="EU95" s="80" t="s">
        <v>157</v>
      </c>
      <c r="EV95" s="82" t="s">
        <v>157</v>
      </c>
      <c r="EW95" s="94" t="s">
        <v>161</v>
      </c>
      <c r="EX95" s="94" t="s">
        <v>161</v>
      </c>
      <c r="EY95" s="94" t="s">
        <v>161</v>
      </c>
      <c r="EZ95" s="38"/>
      <c r="FA95" s="140" t="e">
        <f t="shared" si="6"/>
        <v>#DIV/0!</v>
      </c>
      <c r="FB95" s="136" t="s">
        <v>1800</v>
      </c>
    </row>
    <row r="96" spans="1:158" ht="112.5" x14ac:dyDescent="0.35">
      <c r="A96" s="117"/>
      <c r="B96" s="44">
        <v>81</v>
      </c>
      <c r="C96" s="10" t="s">
        <v>138</v>
      </c>
      <c r="D96" s="10" t="s">
        <v>1102</v>
      </c>
      <c r="E96" s="10" t="s">
        <v>222</v>
      </c>
      <c r="F96" s="10" t="s">
        <v>141</v>
      </c>
      <c r="G96" s="10" t="s">
        <v>142</v>
      </c>
      <c r="H96" s="10" t="s">
        <v>143</v>
      </c>
      <c r="I96" s="10" t="s">
        <v>421</v>
      </c>
      <c r="J96" s="10" t="s">
        <v>1103</v>
      </c>
      <c r="K96" s="10" t="s">
        <v>1104</v>
      </c>
      <c r="L96" s="29" t="s">
        <v>664</v>
      </c>
      <c r="M96" s="10">
        <v>98542.8</v>
      </c>
      <c r="N96" s="10">
        <v>87540.37</v>
      </c>
      <c r="O96" s="10" t="s">
        <v>148</v>
      </c>
      <c r="P96" s="10" t="s">
        <v>149</v>
      </c>
      <c r="Q96" s="19" t="s">
        <v>519</v>
      </c>
      <c r="R96" s="10" t="s">
        <v>425</v>
      </c>
      <c r="S96" s="10">
        <v>0</v>
      </c>
      <c r="T96" s="10">
        <v>0</v>
      </c>
      <c r="U96" s="10">
        <v>2</v>
      </c>
      <c r="V96" s="10">
        <v>0</v>
      </c>
      <c r="W96" s="10">
        <v>0</v>
      </c>
      <c r="X96" s="10">
        <v>2</v>
      </c>
      <c r="Y96" s="10" t="s">
        <v>1796</v>
      </c>
      <c r="Z96" s="10">
        <v>1</v>
      </c>
      <c r="AA96" s="42" t="s">
        <v>1105</v>
      </c>
      <c r="AB96" s="42" t="s">
        <v>1106</v>
      </c>
      <c r="AC96" s="10" t="s">
        <v>1107</v>
      </c>
      <c r="AD96" s="10" t="s">
        <v>1104</v>
      </c>
      <c r="AE96" s="10" t="s">
        <v>421</v>
      </c>
      <c r="AF96" s="10" t="s">
        <v>1108</v>
      </c>
      <c r="AG96" s="59" t="s">
        <v>908</v>
      </c>
      <c r="AH96" s="10" t="s">
        <v>1109</v>
      </c>
      <c r="AI96" s="10" t="s">
        <v>1110</v>
      </c>
      <c r="AJ96" s="10" t="s">
        <v>157</v>
      </c>
      <c r="AK96" s="10" t="s">
        <v>149</v>
      </c>
      <c r="AL96" s="10" t="s">
        <v>149</v>
      </c>
      <c r="AM96" s="10" t="s">
        <v>149</v>
      </c>
      <c r="AN96" s="10" t="s">
        <v>158</v>
      </c>
      <c r="AO96" s="10" t="s">
        <v>149</v>
      </c>
      <c r="AP96" s="10" t="s">
        <v>157</v>
      </c>
      <c r="AQ96" s="10" t="s">
        <v>158</v>
      </c>
      <c r="AR96" s="10" t="s">
        <v>157</v>
      </c>
      <c r="AS96" s="10"/>
      <c r="AT96" s="10" t="s">
        <v>160</v>
      </c>
      <c r="AU96" s="57" t="s">
        <v>157</v>
      </c>
      <c r="AV96" s="57" t="s">
        <v>158</v>
      </c>
      <c r="AW96" s="57" t="s">
        <v>161</v>
      </c>
      <c r="AX96" s="57" t="s">
        <v>162</v>
      </c>
      <c r="AY96" s="57" t="s">
        <v>157</v>
      </c>
      <c r="AZ96" s="57" t="s">
        <v>162</v>
      </c>
      <c r="BA96" s="57" t="s">
        <v>161</v>
      </c>
      <c r="BB96" s="57" t="s">
        <v>161</v>
      </c>
      <c r="BC96" s="57" t="s">
        <v>161</v>
      </c>
      <c r="BD96" s="57" t="s">
        <v>161</v>
      </c>
      <c r="BE96" s="57" t="s">
        <v>161</v>
      </c>
      <c r="BF96" s="57" t="s">
        <v>161</v>
      </c>
      <c r="BG96" s="105" t="e">
        <f t="shared" si="7"/>
        <v>#VALUE!</v>
      </c>
      <c r="BH96" s="57" t="s">
        <v>161</v>
      </c>
      <c r="BI96" s="57" t="s">
        <v>487</v>
      </c>
      <c r="BJ96" s="155"/>
      <c r="BK96" s="57" t="s">
        <v>488</v>
      </c>
      <c r="BL96" s="10"/>
      <c r="BM96" s="10" t="s">
        <v>157</v>
      </c>
      <c r="BN96" s="10"/>
      <c r="BO96" s="10" t="s">
        <v>157</v>
      </c>
      <c r="BP96" s="10" t="s">
        <v>157</v>
      </c>
      <c r="BQ96" s="10" t="s">
        <v>157</v>
      </c>
      <c r="BR96" s="10" t="s">
        <v>158</v>
      </c>
      <c r="BS96" s="10"/>
      <c r="BT96" s="10" t="s">
        <v>172</v>
      </c>
      <c r="BU96" s="57" t="s">
        <v>173</v>
      </c>
      <c r="BV96" s="57" t="s">
        <v>1111</v>
      </c>
      <c r="BW96" s="57" t="s">
        <v>1112</v>
      </c>
      <c r="BX96" s="57" t="s">
        <v>238</v>
      </c>
      <c r="BY96" s="141">
        <v>2549107</v>
      </c>
      <c r="BZ96" s="62" t="s">
        <v>373</v>
      </c>
      <c r="CA96" s="62" t="s">
        <v>373</v>
      </c>
      <c r="CB96" s="62" t="s">
        <v>373</v>
      </c>
      <c r="CC96" s="107" t="e">
        <f t="shared" si="8"/>
        <v>#VALUE!</v>
      </c>
      <c r="CD96" s="171">
        <v>8037.36</v>
      </c>
      <c r="CE96" s="110" t="s">
        <v>1804</v>
      </c>
      <c r="CF96" s="10" t="s">
        <v>1807</v>
      </c>
      <c r="CG96" s="151"/>
      <c r="CH96" s="62"/>
      <c r="CI96" s="57" t="s">
        <v>157</v>
      </c>
      <c r="CJ96" s="57" t="s">
        <v>157</v>
      </c>
      <c r="CK96" s="57" t="s">
        <v>157</v>
      </c>
      <c r="CL96" s="57" t="s">
        <v>157</v>
      </c>
      <c r="CM96" s="57" t="s">
        <v>157</v>
      </c>
      <c r="CN96" s="57" t="s">
        <v>157</v>
      </c>
      <c r="CO96" s="57" t="s">
        <v>157</v>
      </c>
      <c r="CP96" s="46"/>
      <c r="CQ96" s="10">
        <v>0</v>
      </c>
      <c r="CR96" s="10">
        <v>0</v>
      </c>
      <c r="CS96" s="10">
        <v>0</v>
      </c>
      <c r="CT96" s="10">
        <v>0</v>
      </c>
      <c r="CU96" s="10">
        <v>0</v>
      </c>
      <c r="CV96" s="10">
        <v>0</v>
      </c>
      <c r="CW96" s="10">
        <v>0</v>
      </c>
      <c r="CX96" s="10">
        <v>0</v>
      </c>
      <c r="CY96" s="10">
        <v>0</v>
      </c>
      <c r="CZ96" s="10">
        <v>0</v>
      </c>
      <c r="DA96" s="10">
        <v>0</v>
      </c>
      <c r="DB96" s="10"/>
      <c r="DC96" s="10" t="s">
        <v>158</v>
      </c>
      <c r="DD96" s="10"/>
      <c r="DE96" s="91" t="s">
        <v>161</v>
      </c>
      <c r="DF96" s="56" t="s">
        <v>1113</v>
      </c>
      <c r="DG96" s="177" t="s">
        <v>161</v>
      </c>
      <c r="DH96" s="10" t="s">
        <v>151</v>
      </c>
      <c r="DI96" s="10" t="s">
        <v>157</v>
      </c>
      <c r="DJ96" s="10" t="s">
        <v>1114</v>
      </c>
      <c r="DK96" s="80" t="s">
        <v>149</v>
      </c>
      <c r="DL96" s="80" t="s">
        <v>149</v>
      </c>
      <c r="DM96" s="80" t="s">
        <v>149</v>
      </c>
      <c r="DN96" s="80" t="s">
        <v>180</v>
      </c>
      <c r="DO96" s="80" t="s">
        <v>158</v>
      </c>
      <c r="DP96" s="80" t="s">
        <v>158</v>
      </c>
      <c r="DQ96" s="80" t="s">
        <v>158</v>
      </c>
      <c r="DR96" s="80" t="s">
        <v>158</v>
      </c>
      <c r="DS96" s="80" t="s">
        <v>158</v>
      </c>
      <c r="DT96" s="80" t="s">
        <v>157</v>
      </c>
      <c r="DU96" s="82" t="s">
        <v>180</v>
      </c>
      <c r="DV96" s="76" t="s">
        <v>161</v>
      </c>
      <c r="DW96" s="76" t="s">
        <v>302</v>
      </c>
      <c r="DX96" s="113" t="s">
        <v>161</v>
      </c>
      <c r="DY96" s="10"/>
      <c r="DZ96" s="76" t="s">
        <v>158</v>
      </c>
      <c r="EA96" s="80" t="s">
        <v>157</v>
      </c>
      <c r="EB96" s="80" t="s">
        <v>180</v>
      </c>
      <c r="EC96" s="80" t="s">
        <v>375</v>
      </c>
      <c r="ED96" s="80" t="s">
        <v>157</v>
      </c>
      <c r="EE96" s="80" t="s">
        <v>157</v>
      </c>
      <c r="EF96" s="80" t="s">
        <v>184</v>
      </c>
      <c r="EG96" s="80">
        <v>1</v>
      </c>
      <c r="EH96" s="80">
        <v>0</v>
      </c>
      <c r="EI96" s="80">
        <v>0</v>
      </c>
      <c r="EJ96" s="80" t="s">
        <v>157</v>
      </c>
      <c r="EK96" s="80" t="s">
        <v>157</v>
      </c>
      <c r="EL96" s="80" t="s">
        <v>157</v>
      </c>
      <c r="EM96" s="80" t="s">
        <v>158</v>
      </c>
      <c r="EN96" s="80" t="s">
        <v>149</v>
      </c>
      <c r="EO96" s="80" t="s">
        <v>180</v>
      </c>
      <c r="EP96" s="80" t="s">
        <v>180</v>
      </c>
      <c r="EQ96" s="80" t="s">
        <v>157</v>
      </c>
      <c r="ER96" s="80" t="s">
        <v>158</v>
      </c>
      <c r="ES96" s="80" t="s">
        <v>157</v>
      </c>
      <c r="ET96" s="80" t="s">
        <v>157</v>
      </c>
      <c r="EU96" s="80" t="s">
        <v>157</v>
      </c>
      <c r="EV96" s="82" t="s">
        <v>157</v>
      </c>
      <c r="EW96" s="94" t="s">
        <v>161</v>
      </c>
      <c r="EX96" s="94" t="s">
        <v>161</v>
      </c>
      <c r="EY96" s="94" t="s">
        <v>161</v>
      </c>
      <c r="EZ96" s="38"/>
      <c r="FA96" s="140" t="e">
        <f t="shared" si="6"/>
        <v>#DIV/0!</v>
      </c>
      <c r="FB96" s="136" t="s">
        <v>1800</v>
      </c>
    </row>
    <row r="97" spans="1:158" ht="112.5" x14ac:dyDescent="0.35">
      <c r="A97" s="117"/>
      <c r="B97" s="44">
        <v>82</v>
      </c>
      <c r="C97" s="10" t="s">
        <v>138</v>
      </c>
      <c r="D97" s="10" t="s">
        <v>1115</v>
      </c>
      <c r="E97" s="10" t="s">
        <v>222</v>
      </c>
      <c r="F97" s="10" t="s">
        <v>141</v>
      </c>
      <c r="G97" s="10" t="s">
        <v>142</v>
      </c>
      <c r="H97" s="10" t="s">
        <v>143</v>
      </c>
      <c r="I97" s="10" t="s">
        <v>1116</v>
      </c>
      <c r="J97" s="42" t="s">
        <v>1117</v>
      </c>
      <c r="K97" s="42" t="s">
        <v>1118</v>
      </c>
      <c r="L97" s="29" t="s">
        <v>147</v>
      </c>
      <c r="M97" s="10">
        <v>96766.92</v>
      </c>
      <c r="N97" s="10">
        <v>110013.15</v>
      </c>
      <c r="O97" s="10" t="s">
        <v>148</v>
      </c>
      <c r="P97" s="10" t="s">
        <v>149</v>
      </c>
      <c r="Q97" s="19" t="s">
        <v>1119</v>
      </c>
      <c r="R97" s="10" t="s">
        <v>425</v>
      </c>
      <c r="S97" s="10">
        <v>0</v>
      </c>
      <c r="T97" s="10">
        <v>2</v>
      </c>
      <c r="U97" s="10">
        <v>2</v>
      </c>
      <c r="V97" s="10">
        <v>0</v>
      </c>
      <c r="W97" s="10">
        <v>0</v>
      </c>
      <c r="X97" s="10">
        <v>2</v>
      </c>
      <c r="Y97" s="57" t="s">
        <v>1797</v>
      </c>
      <c r="Z97" s="10">
        <v>1</v>
      </c>
      <c r="AA97" s="10" t="s">
        <v>151</v>
      </c>
      <c r="AB97" s="10" t="s">
        <v>151</v>
      </c>
      <c r="AC97" s="10" t="s">
        <v>1120</v>
      </c>
      <c r="AD97" s="42" t="s">
        <v>1118</v>
      </c>
      <c r="AE97" s="10" t="s">
        <v>1116</v>
      </c>
      <c r="AF97" s="10" t="s">
        <v>1121</v>
      </c>
      <c r="AG97" s="59" t="s">
        <v>1122</v>
      </c>
      <c r="AH97" s="10" t="s">
        <v>1123</v>
      </c>
      <c r="AI97" s="10" t="s">
        <v>1124</v>
      </c>
      <c r="AJ97" s="10" t="s">
        <v>157</v>
      </c>
      <c r="AK97" s="10" t="s">
        <v>158</v>
      </c>
      <c r="AL97" s="10" t="s">
        <v>158</v>
      </c>
      <c r="AM97" s="10" t="s">
        <v>158</v>
      </c>
      <c r="AN97" s="10" t="s">
        <v>149</v>
      </c>
      <c r="AO97" s="10" t="s">
        <v>149</v>
      </c>
      <c r="AP97" s="10" t="s">
        <v>432</v>
      </c>
      <c r="AQ97" s="10" t="s">
        <v>158</v>
      </c>
      <c r="AR97" s="10" t="s">
        <v>157</v>
      </c>
      <c r="AS97" s="10"/>
      <c r="AT97" s="10" t="s">
        <v>160</v>
      </c>
      <c r="AU97" s="57" t="s">
        <v>157</v>
      </c>
      <c r="AV97" s="57" t="s">
        <v>158</v>
      </c>
      <c r="AW97" s="57" t="s">
        <v>161</v>
      </c>
      <c r="AX97" s="57" t="s">
        <v>162</v>
      </c>
      <c r="AY97" s="57" t="s">
        <v>157</v>
      </c>
      <c r="AZ97" s="57" t="s">
        <v>162</v>
      </c>
      <c r="BA97" s="57">
        <v>11442418</v>
      </c>
      <c r="BB97" s="57" t="s">
        <v>251</v>
      </c>
      <c r="BC97" s="57">
        <v>3231001</v>
      </c>
      <c r="BD97" s="57">
        <v>15</v>
      </c>
      <c r="BE97" s="57">
        <v>9</v>
      </c>
      <c r="BF97" s="57">
        <v>6</v>
      </c>
      <c r="BG97" s="105">
        <f t="shared" si="7"/>
        <v>0.4</v>
      </c>
      <c r="BH97" s="57">
        <v>373</v>
      </c>
      <c r="BI97" s="57" t="s">
        <v>1125</v>
      </c>
      <c r="BJ97" s="155"/>
      <c r="BK97" s="57" t="s">
        <v>180</v>
      </c>
      <c r="BL97" s="10" t="s">
        <v>168</v>
      </c>
      <c r="BM97" s="10" t="s">
        <v>157</v>
      </c>
      <c r="BN97" s="10" t="s">
        <v>208</v>
      </c>
      <c r="BO97" s="10" t="s">
        <v>157</v>
      </c>
      <c r="BP97" s="10" t="s">
        <v>157</v>
      </c>
      <c r="BQ97" s="10" t="s">
        <v>157</v>
      </c>
      <c r="BR97" s="10" t="s">
        <v>158</v>
      </c>
      <c r="BS97" s="10"/>
      <c r="BT97" s="10" t="s">
        <v>172</v>
      </c>
      <c r="BU97" s="57" t="s">
        <v>173</v>
      </c>
      <c r="BV97" s="57" t="s">
        <v>174</v>
      </c>
      <c r="BW97" s="57">
        <v>144</v>
      </c>
      <c r="BX97" s="57" t="s">
        <v>238</v>
      </c>
      <c r="BY97" s="10">
        <v>3233018</v>
      </c>
      <c r="BZ97" s="10">
        <v>131</v>
      </c>
      <c r="CA97" s="10">
        <v>11</v>
      </c>
      <c r="CB97" s="10">
        <v>120</v>
      </c>
      <c r="CC97" s="107">
        <f t="shared" si="8"/>
        <v>0.91603053435114501</v>
      </c>
      <c r="CD97" s="171">
        <v>1726.2755999999999</v>
      </c>
      <c r="CE97" s="110" t="s">
        <v>1804</v>
      </c>
      <c r="CF97" s="10" t="s">
        <v>1807</v>
      </c>
      <c r="CG97" s="151"/>
      <c r="CH97" s="62"/>
      <c r="CI97" s="57" t="s">
        <v>157</v>
      </c>
      <c r="CJ97" s="57" t="s">
        <v>157</v>
      </c>
      <c r="CK97" s="57" t="s">
        <v>157</v>
      </c>
      <c r="CL97" s="57" t="s">
        <v>157</v>
      </c>
      <c r="CM97" s="57" t="s">
        <v>157</v>
      </c>
      <c r="CN97" s="57" t="s">
        <v>157</v>
      </c>
      <c r="CO97" s="57" t="s">
        <v>157</v>
      </c>
      <c r="CP97" s="46"/>
      <c r="CQ97" s="10">
        <v>0</v>
      </c>
      <c r="CR97" s="10">
        <v>0</v>
      </c>
      <c r="CS97" s="10">
        <v>0</v>
      </c>
      <c r="CT97" s="10">
        <v>0</v>
      </c>
      <c r="CU97" s="10">
        <v>0</v>
      </c>
      <c r="CV97" s="10">
        <v>0</v>
      </c>
      <c r="CW97" s="10">
        <v>0</v>
      </c>
      <c r="CX97" s="10">
        <v>0</v>
      </c>
      <c r="CY97" s="10">
        <v>0</v>
      </c>
      <c r="CZ97" s="10">
        <v>0</v>
      </c>
      <c r="DA97" s="10">
        <v>0</v>
      </c>
      <c r="DB97" s="10"/>
      <c r="DC97" s="10" t="s">
        <v>158</v>
      </c>
      <c r="DD97" s="10"/>
      <c r="DE97" s="91" t="s">
        <v>161</v>
      </c>
      <c r="DF97" s="56" t="s">
        <v>1126</v>
      </c>
      <c r="DG97" s="177" t="s">
        <v>161</v>
      </c>
      <c r="DH97" s="10" t="s">
        <v>151</v>
      </c>
      <c r="DI97" s="10" t="s">
        <v>157</v>
      </c>
      <c r="DJ97" s="10" t="s">
        <v>1127</v>
      </c>
      <c r="DK97" s="97" t="s">
        <v>149</v>
      </c>
      <c r="DL97" s="77" t="s">
        <v>149</v>
      </c>
      <c r="DM97" s="77" t="s">
        <v>149</v>
      </c>
      <c r="DN97" s="77" t="s">
        <v>180</v>
      </c>
      <c r="DO97" s="77" t="s">
        <v>158</v>
      </c>
      <c r="DP97" s="77" t="s">
        <v>158</v>
      </c>
      <c r="DQ97" s="77" t="s">
        <v>158</v>
      </c>
      <c r="DR97" s="77" t="s">
        <v>149</v>
      </c>
      <c r="DS97" s="77" t="s">
        <v>158</v>
      </c>
      <c r="DT97" s="77" t="s">
        <v>157</v>
      </c>
      <c r="DU97" s="108" t="s">
        <v>180</v>
      </c>
      <c r="DV97" s="76" t="s">
        <v>161</v>
      </c>
      <c r="DW97" s="76" t="s">
        <v>302</v>
      </c>
      <c r="DX97" s="113" t="s">
        <v>161</v>
      </c>
      <c r="DY97" s="10"/>
      <c r="DZ97" s="76" t="s">
        <v>158</v>
      </c>
      <c r="EA97" s="77" t="s">
        <v>157</v>
      </c>
      <c r="EB97" s="77" t="s">
        <v>180</v>
      </c>
      <c r="EC97" s="78">
        <v>12193813</v>
      </c>
      <c r="ED97" s="77" t="s">
        <v>1128</v>
      </c>
      <c r="EE97" s="77" t="s">
        <v>183</v>
      </c>
      <c r="EF97" s="77" t="s">
        <v>184</v>
      </c>
      <c r="EG97" s="77">
        <v>1</v>
      </c>
      <c r="EH97" s="77">
        <v>0</v>
      </c>
      <c r="EI97" s="77">
        <v>0</v>
      </c>
      <c r="EJ97" s="77" t="s">
        <v>157</v>
      </c>
      <c r="EK97" s="77" t="s">
        <v>157</v>
      </c>
      <c r="EL97" s="77" t="s">
        <v>157</v>
      </c>
      <c r="EM97" s="77" t="s">
        <v>158</v>
      </c>
      <c r="EN97" s="77" t="s">
        <v>149</v>
      </c>
      <c r="EO97" s="77" t="s">
        <v>180</v>
      </c>
      <c r="EP97" s="77" t="s">
        <v>180</v>
      </c>
      <c r="EQ97" s="77" t="s">
        <v>157</v>
      </c>
      <c r="ER97" s="77" t="s">
        <v>158</v>
      </c>
      <c r="ES97" s="77" t="s">
        <v>157</v>
      </c>
      <c r="ET97" s="77" t="s">
        <v>1129</v>
      </c>
      <c r="EU97" s="77" t="s">
        <v>157</v>
      </c>
      <c r="EV97" s="108" t="s">
        <v>157</v>
      </c>
      <c r="EW97" s="94" t="s">
        <v>161</v>
      </c>
      <c r="EX97" s="94" t="s">
        <v>161</v>
      </c>
      <c r="EY97" s="94" t="s">
        <v>161</v>
      </c>
      <c r="EZ97" s="38"/>
      <c r="FA97" s="140">
        <f t="shared" si="6"/>
        <v>1</v>
      </c>
      <c r="FB97" s="136" t="s">
        <v>1800</v>
      </c>
    </row>
    <row r="98" spans="1:158" ht="112.5" x14ac:dyDescent="0.35">
      <c r="A98" s="117"/>
      <c r="B98" s="44">
        <v>83</v>
      </c>
      <c r="C98" s="10" t="s">
        <v>138</v>
      </c>
      <c r="D98" s="10" t="s">
        <v>1130</v>
      </c>
      <c r="E98" s="10" t="s">
        <v>222</v>
      </c>
      <c r="F98" s="10" t="s">
        <v>141</v>
      </c>
      <c r="G98" s="10" t="s">
        <v>142</v>
      </c>
      <c r="H98" s="10" t="s">
        <v>143</v>
      </c>
      <c r="I98" s="10" t="s">
        <v>351</v>
      </c>
      <c r="J98" s="42" t="s">
        <v>1131</v>
      </c>
      <c r="K98" s="42" t="s">
        <v>1132</v>
      </c>
      <c r="L98" s="29" t="s">
        <v>147</v>
      </c>
      <c r="M98" s="10">
        <v>94906.16</v>
      </c>
      <c r="N98" s="10">
        <v>115939.5</v>
      </c>
      <c r="O98" s="10" t="s">
        <v>148</v>
      </c>
      <c r="P98" s="10" t="s">
        <v>149</v>
      </c>
      <c r="Q98" s="19" t="s">
        <v>1133</v>
      </c>
      <c r="R98" s="10" t="s">
        <v>425</v>
      </c>
      <c r="S98" s="10">
        <v>0</v>
      </c>
      <c r="T98" s="10">
        <v>2</v>
      </c>
      <c r="U98" s="10">
        <v>2</v>
      </c>
      <c r="V98" s="10">
        <v>0</v>
      </c>
      <c r="W98" s="10">
        <v>0</v>
      </c>
      <c r="X98" s="10">
        <v>2</v>
      </c>
      <c r="Y98" s="57" t="s">
        <v>1797</v>
      </c>
      <c r="Z98" s="10">
        <v>1</v>
      </c>
      <c r="AA98" s="42" t="s">
        <v>1134</v>
      </c>
      <c r="AB98" s="42" t="s">
        <v>1135</v>
      </c>
      <c r="AC98" s="10" t="s">
        <v>1136</v>
      </c>
      <c r="AD98" s="42" t="s">
        <v>1132</v>
      </c>
      <c r="AE98" s="10" t="s">
        <v>351</v>
      </c>
      <c r="AF98" s="10" t="s">
        <v>1137</v>
      </c>
      <c r="AG98" s="59" t="s">
        <v>1138</v>
      </c>
      <c r="AH98" s="10" t="s">
        <v>1139</v>
      </c>
      <c r="AI98" s="10" t="s">
        <v>1124</v>
      </c>
      <c r="AJ98" s="10" t="s">
        <v>157</v>
      </c>
      <c r="AK98" s="10" t="s">
        <v>158</v>
      </c>
      <c r="AL98" s="10" t="s">
        <v>158</v>
      </c>
      <c r="AM98" s="10" t="s">
        <v>158</v>
      </c>
      <c r="AN98" s="10" t="s">
        <v>149</v>
      </c>
      <c r="AO98" s="10" t="s">
        <v>149</v>
      </c>
      <c r="AP98" s="10" t="s">
        <v>432</v>
      </c>
      <c r="AQ98" s="10" t="s">
        <v>158</v>
      </c>
      <c r="AR98" s="10" t="s">
        <v>157</v>
      </c>
      <c r="AS98" s="10"/>
      <c r="AT98" s="10" t="s">
        <v>160</v>
      </c>
      <c r="AU98" s="57" t="s">
        <v>157</v>
      </c>
      <c r="AV98" s="57" t="s">
        <v>158</v>
      </c>
      <c r="AW98" s="57" t="s">
        <v>161</v>
      </c>
      <c r="AX98" s="57" t="s">
        <v>162</v>
      </c>
      <c r="AY98" s="57" t="s">
        <v>157</v>
      </c>
      <c r="AZ98" s="57" t="s">
        <v>162</v>
      </c>
      <c r="BA98" s="57">
        <v>11605758</v>
      </c>
      <c r="BB98" s="57" t="s">
        <v>251</v>
      </c>
      <c r="BC98" s="57">
        <v>3131001</v>
      </c>
      <c r="BD98" s="57">
        <v>8</v>
      </c>
      <c r="BE98" s="57">
        <v>8</v>
      </c>
      <c r="BF98" s="57">
        <v>0</v>
      </c>
      <c r="BG98" s="105">
        <f t="shared" si="7"/>
        <v>0</v>
      </c>
      <c r="BH98" s="57">
        <v>432</v>
      </c>
      <c r="BI98" s="57" t="s">
        <v>1125</v>
      </c>
      <c r="BJ98" s="155"/>
      <c r="BK98" s="57" t="s">
        <v>180</v>
      </c>
      <c r="BL98" s="10" t="s">
        <v>168</v>
      </c>
      <c r="BM98" s="10" t="s">
        <v>157</v>
      </c>
      <c r="BN98" s="10" t="s">
        <v>208</v>
      </c>
      <c r="BO98" s="10" t="s">
        <v>157</v>
      </c>
      <c r="BP98" s="10" t="s">
        <v>157</v>
      </c>
      <c r="BQ98" s="10" t="s">
        <v>157</v>
      </c>
      <c r="BR98" s="10" t="s">
        <v>158</v>
      </c>
      <c r="BS98" s="10"/>
      <c r="BT98" s="10" t="s">
        <v>172</v>
      </c>
      <c r="BU98" s="57" t="s">
        <v>209</v>
      </c>
      <c r="BV98" s="56" t="s">
        <v>1040</v>
      </c>
      <c r="BW98" s="57" t="s">
        <v>1140</v>
      </c>
      <c r="BX98" s="57" t="s">
        <v>238</v>
      </c>
      <c r="BY98" s="142">
        <v>3133018</v>
      </c>
      <c r="BZ98" s="10">
        <v>50</v>
      </c>
      <c r="CA98" s="10">
        <v>8</v>
      </c>
      <c r="CB98" s="10">
        <v>42</v>
      </c>
      <c r="CC98" s="107">
        <f t="shared" si="8"/>
        <v>0.84</v>
      </c>
      <c r="CD98" s="171">
        <v>1144.8</v>
      </c>
      <c r="CE98" s="110" t="s">
        <v>1804</v>
      </c>
      <c r="CF98" s="10" t="s">
        <v>1807</v>
      </c>
      <c r="CG98" s="151"/>
      <c r="CH98" s="62"/>
      <c r="CI98" s="57" t="s">
        <v>157</v>
      </c>
      <c r="CJ98" s="57" t="s">
        <v>157</v>
      </c>
      <c r="CK98" s="57" t="s">
        <v>157</v>
      </c>
      <c r="CL98" s="57" t="s">
        <v>157</v>
      </c>
      <c r="CM98" s="57" t="s">
        <v>157</v>
      </c>
      <c r="CN98" s="57" t="s">
        <v>157</v>
      </c>
      <c r="CO98" s="57" t="s">
        <v>157</v>
      </c>
      <c r="CP98" s="46"/>
      <c r="CQ98" s="10">
        <v>0</v>
      </c>
      <c r="CR98" s="10">
        <v>0</v>
      </c>
      <c r="CS98" s="10">
        <v>0</v>
      </c>
      <c r="CT98" s="10">
        <v>0</v>
      </c>
      <c r="CU98" s="10">
        <v>0</v>
      </c>
      <c r="CV98" s="10">
        <v>0</v>
      </c>
      <c r="CW98" s="10">
        <v>0</v>
      </c>
      <c r="CX98" s="10">
        <v>0</v>
      </c>
      <c r="CY98" s="10">
        <v>0</v>
      </c>
      <c r="CZ98" s="10">
        <v>0</v>
      </c>
      <c r="DA98" s="10">
        <v>0</v>
      </c>
      <c r="DB98" s="10"/>
      <c r="DC98" s="10" t="s">
        <v>158</v>
      </c>
      <c r="DD98" s="10"/>
      <c r="DE98" s="91" t="s">
        <v>161</v>
      </c>
      <c r="DF98" s="56" t="s">
        <v>1141</v>
      </c>
      <c r="DG98" s="177" t="s">
        <v>161</v>
      </c>
      <c r="DH98" s="10" t="s">
        <v>151</v>
      </c>
      <c r="DI98" s="10" t="s">
        <v>157</v>
      </c>
      <c r="DJ98" s="10" t="s">
        <v>1142</v>
      </c>
      <c r="DK98" s="80" t="s">
        <v>149</v>
      </c>
      <c r="DL98" s="80" t="s">
        <v>149</v>
      </c>
      <c r="DM98" s="80" t="s">
        <v>149</v>
      </c>
      <c r="DN98" s="80" t="s">
        <v>180</v>
      </c>
      <c r="DO98" s="80" t="s">
        <v>158</v>
      </c>
      <c r="DP98" s="80" t="s">
        <v>158</v>
      </c>
      <c r="DQ98" s="80" t="s">
        <v>158</v>
      </c>
      <c r="DR98" s="80" t="s">
        <v>158</v>
      </c>
      <c r="DS98" s="80" t="s">
        <v>158</v>
      </c>
      <c r="DT98" s="80" t="s">
        <v>157</v>
      </c>
      <c r="DU98" s="82" t="s">
        <v>180</v>
      </c>
      <c r="DV98" s="76" t="s">
        <v>161</v>
      </c>
      <c r="DW98" s="76" t="s">
        <v>302</v>
      </c>
      <c r="DX98" s="113" t="s">
        <v>161</v>
      </c>
      <c r="DY98" s="10"/>
      <c r="DZ98" s="76" t="s">
        <v>158</v>
      </c>
      <c r="EA98" s="80" t="s">
        <v>157</v>
      </c>
      <c r="EB98" s="80" t="s">
        <v>180</v>
      </c>
      <c r="EC98" s="81">
        <v>12192775</v>
      </c>
      <c r="ED98" s="80" t="s">
        <v>362</v>
      </c>
      <c r="EE98" s="80" t="s">
        <v>289</v>
      </c>
      <c r="EF98" s="80" t="s">
        <v>184</v>
      </c>
      <c r="EG98" s="80">
        <v>1</v>
      </c>
      <c r="EH98" s="80">
        <v>0</v>
      </c>
      <c r="EI98" s="80">
        <v>0</v>
      </c>
      <c r="EJ98" s="80" t="s">
        <v>157</v>
      </c>
      <c r="EK98" s="80" t="s">
        <v>157</v>
      </c>
      <c r="EL98" s="80" t="s">
        <v>157</v>
      </c>
      <c r="EM98" s="80" t="s">
        <v>158</v>
      </c>
      <c r="EN98" s="80" t="s">
        <v>149</v>
      </c>
      <c r="EO98" s="80" t="s">
        <v>180</v>
      </c>
      <c r="EP98" s="80" t="s">
        <v>180</v>
      </c>
      <c r="EQ98" s="80" t="s">
        <v>157</v>
      </c>
      <c r="ER98" s="80" t="s">
        <v>158</v>
      </c>
      <c r="ES98" s="80" t="s">
        <v>157</v>
      </c>
      <c r="ET98" s="80" t="s">
        <v>157</v>
      </c>
      <c r="EU98" s="80" t="s">
        <v>157</v>
      </c>
      <c r="EV98" s="82" t="s">
        <v>157</v>
      </c>
      <c r="EW98" s="94" t="s">
        <v>161</v>
      </c>
      <c r="EX98" s="94" t="s">
        <v>161</v>
      </c>
      <c r="EY98" s="94" t="s">
        <v>161</v>
      </c>
      <c r="EZ98" s="38"/>
      <c r="FA98" s="140">
        <f t="shared" si="6"/>
        <v>1</v>
      </c>
      <c r="FB98" s="136" t="s">
        <v>1800</v>
      </c>
    </row>
    <row r="99" spans="1:158" ht="112.5" x14ac:dyDescent="0.35">
      <c r="A99" s="117"/>
      <c r="B99" s="44">
        <v>84</v>
      </c>
      <c r="C99" s="10" t="s">
        <v>138</v>
      </c>
      <c r="D99" s="10" t="s">
        <v>1143</v>
      </c>
      <c r="E99" s="10" t="s">
        <v>222</v>
      </c>
      <c r="F99" s="10" t="s">
        <v>141</v>
      </c>
      <c r="G99" s="10" t="s">
        <v>142</v>
      </c>
      <c r="H99" s="10" t="s">
        <v>143</v>
      </c>
      <c r="I99" s="10" t="s">
        <v>1116</v>
      </c>
      <c r="J99" s="42" t="s">
        <v>1144</v>
      </c>
      <c r="K99" s="10" t="s">
        <v>1145</v>
      </c>
      <c r="L99" s="29" t="s">
        <v>147</v>
      </c>
      <c r="M99" s="10">
        <v>93719.23</v>
      </c>
      <c r="N99" s="10">
        <v>112356.71</v>
      </c>
      <c r="O99" s="10" t="s">
        <v>148</v>
      </c>
      <c r="P99" s="10" t="s">
        <v>149</v>
      </c>
      <c r="Q99" s="19" t="s">
        <v>1119</v>
      </c>
      <c r="R99" s="10" t="s">
        <v>425</v>
      </c>
      <c r="S99" s="10">
        <v>0</v>
      </c>
      <c r="T99" s="10">
        <v>2</v>
      </c>
      <c r="U99" s="10">
        <v>2</v>
      </c>
      <c r="V99" s="10">
        <v>0</v>
      </c>
      <c r="W99" s="10">
        <v>0</v>
      </c>
      <c r="X99" s="10">
        <v>2</v>
      </c>
      <c r="Y99" s="57" t="s">
        <v>1797</v>
      </c>
      <c r="Z99" s="10">
        <v>3</v>
      </c>
      <c r="AA99" s="10" t="s">
        <v>1146</v>
      </c>
      <c r="AB99" s="10" t="s">
        <v>1147</v>
      </c>
      <c r="AC99" s="10" t="s">
        <v>1148</v>
      </c>
      <c r="AD99" s="10" t="s">
        <v>1145</v>
      </c>
      <c r="AE99" s="10" t="s">
        <v>1116</v>
      </c>
      <c r="AF99" s="10" t="s">
        <v>1149</v>
      </c>
      <c r="AG99" s="59" t="s">
        <v>1150</v>
      </c>
      <c r="AH99" s="10" t="s">
        <v>1151</v>
      </c>
      <c r="AI99" s="10" t="s">
        <v>1124</v>
      </c>
      <c r="AJ99" s="10" t="s">
        <v>157</v>
      </c>
      <c r="AK99" s="10" t="s">
        <v>158</v>
      </c>
      <c r="AL99" s="10" t="s">
        <v>158</v>
      </c>
      <c r="AM99" s="10" t="s">
        <v>158</v>
      </c>
      <c r="AN99" s="10" t="s">
        <v>158</v>
      </c>
      <c r="AO99" s="10" t="s">
        <v>149</v>
      </c>
      <c r="AP99" s="10" t="s">
        <v>432</v>
      </c>
      <c r="AQ99" s="10" t="s">
        <v>158</v>
      </c>
      <c r="AR99" s="10" t="s">
        <v>544</v>
      </c>
      <c r="AS99" s="10"/>
      <c r="AT99" s="10" t="s">
        <v>160</v>
      </c>
      <c r="AU99" s="57" t="s">
        <v>157</v>
      </c>
      <c r="AV99" s="57" t="s">
        <v>158</v>
      </c>
      <c r="AW99" s="57" t="s">
        <v>161</v>
      </c>
      <c r="AX99" s="57" t="s">
        <v>162</v>
      </c>
      <c r="AY99" s="57" t="s">
        <v>157</v>
      </c>
      <c r="AZ99" s="57" t="s">
        <v>162</v>
      </c>
      <c r="BA99" s="57">
        <v>12319061</v>
      </c>
      <c r="BB99" s="57" t="s">
        <v>251</v>
      </c>
      <c r="BC99" s="57">
        <v>3231001</v>
      </c>
      <c r="BD99" s="57">
        <v>10</v>
      </c>
      <c r="BE99" s="57">
        <v>8</v>
      </c>
      <c r="BF99" s="57">
        <v>2</v>
      </c>
      <c r="BG99" s="105">
        <f t="shared" si="7"/>
        <v>0.2</v>
      </c>
      <c r="BH99" s="57" t="s">
        <v>1152</v>
      </c>
      <c r="BI99" s="57" t="s">
        <v>1125</v>
      </c>
      <c r="BJ99" s="155"/>
      <c r="BK99" s="57" t="s">
        <v>180</v>
      </c>
      <c r="BL99" s="10" t="s">
        <v>168</v>
      </c>
      <c r="BM99" s="10" t="s">
        <v>157</v>
      </c>
      <c r="BN99" s="10" t="s">
        <v>208</v>
      </c>
      <c r="BO99" s="10" t="s">
        <v>157</v>
      </c>
      <c r="BP99" s="10" t="s">
        <v>157</v>
      </c>
      <c r="BQ99" s="10" t="s">
        <v>157</v>
      </c>
      <c r="BR99" s="10" t="s">
        <v>158</v>
      </c>
      <c r="BS99" s="10"/>
      <c r="BT99" s="10" t="s">
        <v>172</v>
      </c>
      <c r="BU99" s="57" t="s">
        <v>173</v>
      </c>
      <c r="BV99" s="57" t="s">
        <v>174</v>
      </c>
      <c r="BW99" s="57">
        <v>153</v>
      </c>
      <c r="BX99" s="57" t="s">
        <v>238</v>
      </c>
      <c r="BY99" s="10">
        <v>3233019</v>
      </c>
      <c r="BZ99" s="10">
        <v>56</v>
      </c>
      <c r="CA99" s="10">
        <v>28</v>
      </c>
      <c r="CB99" s="10">
        <v>28</v>
      </c>
      <c r="CC99" s="107">
        <f t="shared" si="8"/>
        <v>0.5</v>
      </c>
      <c r="CD99" s="171">
        <v>1531.0367999999999</v>
      </c>
      <c r="CE99" s="110" t="s">
        <v>1804</v>
      </c>
      <c r="CF99" s="10" t="s">
        <v>1807</v>
      </c>
      <c r="CG99" s="151"/>
      <c r="CH99" s="62"/>
      <c r="CI99" s="57" t="s">
        <v>157</v>
      </c>
      <c r="CJ99" s="57" t="s">
        <v>157</v>
      </c>
      <c r="CK99" s="57" t="s">
        <v>157</v>
      </c>
      <c r="CL99" s="57" t="s">
        <v>157</v>
      </c>
      <c r="CM99" s="57" t="s">
        <v>157</v>
      </c>
      <c r="CN99" s="57" t="s">
        <v>157</v>
      </c>
      <c r="CO99" s="57" t="s">
        <v>157</v>
      </c>
      <c r="CP99" s="46"/>
      <c r="CQ99" s="10">
        <v>0</v>
      </c>
      <c r="CR99" s="10">
        <v>0</v>
      </c>
      <c r="CS99" s="10">
        <v>0</v>
      </c>
      <c r="CT99" s="10">
        <v>0</v>
      </c>
      <c r="CU99" s="10">
        <v>0</v>
      </c>
      <c r="CV99" s="10">
        <v>0</v>
      </c>
      <c r="CW99" s="10">
        <v>0</v>
      </c>
      <c r="CX99" s="10">
        <v>0</v>
      </c>
      <c r="CY99" s="10">
        <v>0</v>
      </c>
      <c r="CZ99" s="10">
        <v>0</v>
      </c>
      <c r="DA99" s="10">
        <v>0</v>
      </c>
      <c r="DB99" s="10"/>
      <c r="DC99" s="10" t="s">
        <v>158</v>
      </c>
      <c r="DD99" s="10"/>
      <c r="DE99" s="91" t="s">
        <v>161</v>
      </c>
      <c r="DF99" s="56" t="s">
        <v>1153</v>
      </c>
      <c r="DG99" s="177" t="s">
        <v>161</v>
      </c>
      <c r="DH99" s="10" t="s">
        <v>151</v>
      </c>
      <c r="DI99" s="10" t="s">
        <v>157</v>
      </c>
      <c r="DJ99" s="10" t="s">
        <v>1154</v>
      </c>
      <c r="DK99" s="80" t="s">
        <v>149</v>
      </c>
      <c r="DL99" s="80" t="s">
        <v>149</v>
      </c>
      <c r="DM99" s="80" t="s">
        <v>149</v>
      </c>
      <c r="DN99" s="80" t="s">
        <v>180</v>
      </c>
      <c r="DO99" s="80" t="s">
        <v>158</v>
      </c>
      <c r="DP99" s="80" t="s">
        <v>158</v>
      </c>
      <c r="DQ99" s="80" t="s">
        <v>158</v>
      </c>
      <c r="DR99" s="80" t="s">
        <v>158</v>
      </c>
      <c r="DS99" s="80" t="s">
        <v>158</v>
      </c>
      <c r="DT99" s="80" t="s">
        <v>157</v>
      </c>
      <c r="DU99" s="82" t="s">
        <v>180</v>
      </c>
      <c r="DV99" s="76" t="s">
        <v>161</v>
      </c>
      <c r="DW99" s="76" t="s">
        <v>302</v>
      </c>
      <c r="DX99" s="113" t="s">
        <v>161</v>
      </c>
      <c r="DY99" s="10"/>
      <c r="DZ99" s="76" t="s">
        <v>158</v>
      </c>
      <c r="EA99" s="80" t="s">
        <v>157</v>
      </c>
      <c r="EB99" s="80" t="s">
        <v>180</v>
      </c>
      <c r="EC99" s="81">
        <v>12319061</v>
      </c>
      <c r="ED99" s="80" t="s">
        <v>362</v>
      </c>
      <c r="EE99" s="80" t="s">
        <v>289</v>
      </c>
      <c r="EF99" s="80" t="s">
        <v>184</v>
      </c>
      <c r="EG99" s="80">
        <v>1</v>
      </c>
      <c r="EH99" s="80">
        <v>0</v>
      </c>
      <c r="EI99" s="80">
        <v>0</v>
      </c>
      <c r="EJ99" s="80" t="s">
        <v>157</v>
      </c>
      <c r="EK99" s="80" t="s">
        <v>157</v>
      </c>
      <c r="EL99" s="80" t="s">
        <v>157</v>
      </c>
      <c r="EM99" s="80" t="s">
        <v>158</v>
      </c>
      <c r="EN99" s="80" t="s">
        <v>149</v>
      </c>
      <c r="EO99" s="80" t="s">
        <v>180</v>
      </c>
      <c r="EP99" s="80" t="s">
        <v>180</v>
      </c>
      <c r="EQ99" s="80" t="s">
        <v>157</v>
      </c>
      <c r="ER99" s="80" t="s">
        <v>158</v>
      </c>
      <c r="ES99" s="80" t="s">
        <v>157</v>
      </c>
      <c r="ET99" s="80" t="s">
        <v>157</v>
      </c>
      <c r="EU99" s="80" t="s">
        <v>157</v>
      </c>
      <c r="EV99" s="82" t="s">
        <v>157</v>
      </c>
      <c r="EW99" s="94" t="s">
        <v>161</v>
      </c>
      <c r="EX99" s="94" t="s">
        <v>161</v>
      </c>
      <c r="EY99" s="94" t="s">
        <v>161</v>
      </c>
      <c r="EZ99" s="38"/>
      <c r="FA99" s="140">
        <f t="shared" si="6"/>
        <v>1</v>
      </c>
      <c r="FB99" s="136" t="s">
        <v>1800</v>
      </c>
    </row>
    <row r="100" spans="1:158" ht="122.15" customHeight="1" x14ac:dyDescent="0.35">
      <c r="A100" s="117"/>
      <c r="B100" s="44">
        <v>85</v>
      </c>
      <c r="C100" s="10" t="s">
        <v>138</v>
      </c>
      <c r="D100" s="10" t="s">
        <v>1155</v>
      </c>
      <c r="E100" s="10" t="s">
        <v>222</v>
      </c>
      <c r="F100" s="10" t="s">
        <v>141</v>
      </c>
      <c r="G100" s="10" t="s">
        <v>142</v>
      </c>
      <c r="H100" s="10" t="s">
        <v>143</v>
      </c>
      <c r="I100" s="10" t="s">
        <v>326</v>
      </c>
      <c r="J100" s="42" t="s">
        <v>1156</v>
      </c>
      <c r="K100" s="42" t="s">
        <v>1157</v>
      </c>
      <c r="L100" s="29" t="s">
        <v>147</v>
      </c>
      <c r="M100" s="10">
        <v>93318.24</v>
      </c>
      <c r="N100" s="10">
        <v>96465.74</v>
      </c>
      <c r="O100" s="10" t="s">
        <v>148</v>
      </c>
      <c r="P100" s="10" t="s">
        <v>149</v>
      </c>
      <c r="Q100" s="19" t="s">
        <v>1158</v>
      </c>
      <c r="R100" s="10" t="s">
        <v>425</v>
      </c>
      <c r="S100" s="10">
        <v>0</v>
      </c>
      <c r="T100" s="10">
        <v>2</v>
      </c>
      <c r="U100" s="10">
        <v>2</v>
      </c>
      <c r="V100" s="10">
        <v>0</v>
      </c>
      <c r="W100" s="10">
        <v>0</v>
      </c>
      <c r="X100" s="10">
        <v>2</v>
      </c>
      <c r="Y100" s="57" t="s">
        <v>1797</v>
      </c>
      <c r="Z100" s="10">
        <v>1</v>
      </c>
      <c r="AA100" s="10" t="s">
        <v>151</v>
      </c>
      <c r="AB100" s="10" t="s">
        <v>151</v>
      </c>
      <c r="AC100" s="10" t="s">
        <v>1159</v>
      </c>
      <c r="AD100" s="42" t="s">
        <v>1157</v>
      </c>
      <c r="AE100" s="10" t="s">
        <v>326</v>
      </c>
      <c r="AF100" s="10" t="s">
        <v>1160</v>
      </c>
      <c r="AG100" s="59" t="s">
        <v>332</v>
      </c>
      <c r="AH100" s="10" t="s">
        <v>1161</v>
      </c>
      <c r="AI100" s="10" t="s">
        <v>1124</v>
      </c>
      <c r="AJ100" s="10" t="s">
        <v>157</v>
      </c>
      <c r="AK100" s="10" t="s">
        <v>158</v>
      </c>
      <c r="AL100" s="10" t="s">
        <v>158</v>
      </c>
      <c r="AM100" s="10" t="s">
        <v>158</v>
      </c>
      <c r="AN100" s="10" t="s">
        <v>158</v>
      </c>
      <c r="AO100" s="10" t="s">
        <v>149</v>
      </c>
      <c r="AP100" s="10" t="s">
        <v>432</v>
      </c>
      <c r="AQ100" s="10" t="s">
        <v>158</v>
      </c>
      <c r="AR100" s="10" t="s">
        <v>157</v>
      </c>
      <c r="AS100" s="10"/>
      <c r="AT100" s="10" t="s">
        <v>160</v>
      </c>
      <c r="AU100" s="57" t="s">
        <v>157</v>
      </c>
      <c r="AV100" s="57" t="s">
        <v>158</v>
      </c>
      <c r="AW100" s="57" t="s">
        <v>161</v>
      </c>
      <c r="AX100" s="57" t="s">
        <v>162</v>
      </c>
      <c r="AY100" s="57" t="s">
        <v>157</v>
      </c>
      <c r="AZ100" s="57" t="s">
        <v>162</v>
      </c>
      <c r="BA100" s="57">
        <v>12295951</v>
      </c>
      <c r="BB100" s="57" t="s">
        <v>251</v>
      </c>
      <c r="BC100" s="57">
        <v>3433002</v>
      </c>
      <c r="BD100" s="57">
        <v>9</v>
      </c>
      <c r="BE100" s="57">
        <v>8</v>
      </c>
      <c r="BF100" s="57">
        <v>1</v>
      </c>
      <c r="BG100" s="105">
        <f t="shared" si="7"/>
        <v>0.1111111111111111</v>
      </c>
      <c r="BH100" s="57">
        <v>174</v>
      </c>
      <c r="BI100" s="57" t="s">
        <v>1125</v>
      </c>
      <c r="BJ100" s="155"/>
      <c r="BK100" s="57" t="s">
        <v>180</v>
      </c>
      <c r="BL100" s="10" t="s">
        <v>168</v>
      </c>
      <c r="BM100" s="10" t="s">
        <v>157</v>
      </c>
      <c r="BN100" s="10" t="s">
        <v>208</v>
      </c>
      <c r="BO100" s="10" t="s">
        <v>157</v>
      </c>
      <c r="BP100" s="10" t="s">
        <v>157</v>
      </c>
      <c r="BQ100" s="10" t="s">
        <v>157</v>
      </c>
      <c r="BR100" s="10" t="s">
        <v>158</v>
      </c>
      <c r="BS100" s="10"/>
      <c r="BT100" s="10" t="s">
        <v>172</v>
      </c>
      <c r="BU100" s="57" t="s">
        <v>173</v>
      </c>
      <c r="BV100" s="57" t="s">
        <v>174</v>
      </c>
      <c r="BW100" s="57">
        <v>161</v>
      </c>
      <c r="BX100" s="57" t="s">
        <v>238</v>
      </c>
      <c r="BY100" s="10">
        <v>3433018</v>
      </c>
      <c r="BZ100" s="10">
        <v>144</v>
      </c>
      <c r="CA100" s="10">
        <v>1</v>
      </c>
      <c r="CB100" s="10">
        <v>143</v>
      </c>
      <c r="CC100" s="107">
        <f t="shared" si="8"/>
        <v>0.99305555555555558</v>
      </c>
      <c r="CD100" s="171">
        <v>484.48439999999999</v>
      </c>
      <c r="CE100" s="110" t="s">
        <v>1804</v>
      </c>
      <c r="CF100" s="10" t="s">
        <v>1807</v>
      </c>
      <c r="CG100" s="151"/>
      <c r="CH100" s="62"/>
      <c r="CI100" s="57" t="s">
        <v>157</v>
      </c>
      <c r="CJ100" s="57" t="s">
        <v>157</v>
      </c>
      <c r="CK100" s="57" t="s">
        <v>157</v>
      </c>
      <c r="CL100" s="57" t="s">
        <v>157</v>
      </c>
      <c r="CM100" s="57" t="s">
        <v>157</v>
      </c>
      <c r="CN100" s="57" t="s">
        <v>157</v>
      </c>
      <c r="CO100" s="57" t="s">
        <v>157</v>
      </c>
      <c r="CP100" s="46"/>
      <c r="CQ100" s="10">
        <v>0</v>
      </c>
      <c r="CR100" s="10">
        <v>0</v>
      </c>
      <c r="CS100" s="10">
        <v>0</v>
      </c>
      <c r="CT100" s="10">
        <v>0</v>
      </c>
      <c r="CU100" s="10">
        <v>0</v>
      </c>
      <c r="CV100" s="10">
        <v>0</v>
      </c>
      <c r="CW100" s="10">
        <v>0</v>
      </c>
      <c r="CX100" s="10">
        <v>0</v>
      </c>
      <c r="CY100" s="10">
        <v>0</v>
      </c>
      <c r="CZ100" s="10">
        <v>0</v>
      </c>
      <c r="DA100" s="10">
        <v>0</v>
      </c>
      <c r="DB100" s="10"/>
      <c r="DC100" s="10" t="s">
        <v>158</v>
      </c>
      <c r="DD100" s="10"/>
      <c r="DE100" s="91" t="s">
        <v>161</v>
      </c>
      <c r="DF100" s="56" t="s">
        <v>1162</v>
      </c>
      <c r="DG100" s="177" t="s">
        <v>161</v>
      </c>
      <c r="DH100" s="10" t="s">
        <v>151</v>
      </c>
      <c r="DI100" s="10" t="s">
        <v>157</v>
      </c>
      <c r="DJ100" s="10" t="s">
        <v>1163</v>
      </c>
      <c r="DK100" s="80" t="s">
        <v>149</v>
      </c>
      <c r="DL100" s="80" t="s">
        <v>149</v>
      </c>
      <c r="DM100" s="80" t="s">
        <v>149</v>
      </c>
      <c r="DN100" s="80" t="s">
        <v>180</v>
      </c>
      <c r="DO100" s="80" t="s">
        <v>158</v>
      </c>
      <c r="DP100" s="80" t="s">
        <v>158</v>
      </c>
      <c r="DQ100" s="80" t="s">
        <v>158</v>
      </c>
      <c r="DR100" s="80" t="s">
        <v>149</v>
      </c>
      <c r="DS100" s="80" t="s">
        <v>158</v>
      </c>
      <c r="DT100" s="80" t="s">
        <v>157</v>
      </c>
      <c r="DU100" s="82" t="s">
        <v>180</v>
      </c>
      <c r="DV100" s="76" t="s">
        <v>161</v>
      </c>
      <c r="DW100" s="76" t="s">
        <v>302</v>
      </c>
      <c r="DX100" s="113" t="s">
        <v>161</v>
      </c>
      <c r="DY100" s="10"/>
      <c r="DZ100" s="76" t="s">
        <v>158</v>
      </c>
      <c r="EA100" s="80" t="s">
        <v>157</v>
      </c>
      <c r="EB100" s="80" t="s">
        <v>180</v>
      </c>
      <c r="EC100" s="81">
        <v>12322441</v>
      </c>
      <c r="ED100" s="80" t="s">
        <v>182</v>
      </c>
      <c r="EE100" s="80" t="s">
        <v>289</v>
      </c>
      <c r="EF100" s="80" t="s">
        <v>184</v>
      </c>
      <c r="EG100" s="80">
        <v>1</v>
      </c>
      <c r="EH100" s="80">
        <v>0</v>
      </c>
      <c r="EI100" s="80">
        <v>0</v>
      </c>
      <c r="EJ100" s="80" t="s">
        <v>157</v>
      </c>
      <c r="EK100" s="80" t="s">
        <v>157</v>
      </c>
      <c r="EL100" s="80" t="s">
        <v>157</v>
      </c>
      <c r="EM100" s="80" t="s">
        <v>158</v>
      </c>
      <c r="EN100" s="80" t="s">
        <v>149</v>
      </c>
      <c r="EO100" s="80" t="s">
        <v>180</v>
      </c>
      <c r="EP100" s="80" t="s">
        <v>180</v>
      </c>
      <c r="EQ100" s="80" t="s">
        <v>157</v>
      </c>
      <c r="ER100" s="80" t="s">
        <v>158</v>
      </c>
      <c r="ES100" s="80" t="s">
        <v>157</v>
      </c>
      <c r="ET100" s="80" t="s">
        <v>1129</v>
      </c>
      <c r="EU100" s="80" t="s">
        <v>157</v>
      </c>
      <c r="EV100" s="82" t="s">
        <v>157</v>
      </c>
      <c r="EW100" s="94" t="s">
        <v>161</v>
      </c>
      <c r="EX100" s="94" t="s">
        <v>161</v>
      </c>
      <c r="EY100" s="94" t="s">
        <v>161</v>
      </c>
      <c r="EZ100" s="38"/>
      <c r="FA100" s="140">
        <f t="shared" si="6"/>
        <v>1</v>
      </c>
      <c r="FB100" s="136" t="s">
        <v>1800</v>
      </c>
    </row>
    <row r="101" spans="1:158" ht="112.5" x14ac:dyDescent="0.35">
      <c r="A101" s="117"/>
      <c r="B101" s="44">
        <v>86</v>
      </c>
      <c r="C101" s="10" t="s">
        <v>138</v>
      </c>
      <c r="D101" s="10" t="s">
        <v>1164</v>
      </c>
      <c r="E101" s="10" t="s">
        <v>222</v>
      </c>
      <c r="F101" s="10" t="s">
        <v>141</v>
      </c>
      <c r="G101" s="10" t="s">
        <v>142</v>
      </c>
      <c r="H101" s="10" t="s">
        <v>143</v>
      </c>
      <c r="I101" s="10" t="s">
        <v>1165</v>
      </c>
      <c r="J101" s="42" t="s">
        <v>1166</v>
      </c>
      <c r="K101" s="42" t="s">
        <v>1167</v>
      </c>
      <c r="L101" s="29" t="s">
        <v>147</v>
      </c>
      <c r="M101" s="10">
        <v>84533.92</v>
      </c>
      <c r="N101" s="10">
        <v>102142.98</v>
      </c>
      <c r="O101" s="10" t="s">
        <v>148</v>
      </c>
      <c r="P101" s="10" t="s">
        <v>149</v>
      </c>
      <c r="Q101" s="19" t="s">
        <v>1133</v>
      </c>
      <c r="R101" s="10" t="s">
        <v>425</v>
      </c>
      <c r="S101" s="10">
        <v>0</v>
      </c>
      <c r="T101" s="10">
        <v>2</v>
      </c>
      <c r="U101" s="10">
        <v>2</v>
      </c>
      <c r="V101" s="10">
        <v>0</v>
      </c>
      <c r="W101" s="10">
        <v>0</v>
      </c>
      <c r="X101" s="10">
        <v>2</v>
      </c>
      <c r="Y101" s="57" t="s">
        <v>1797</v>
      </c>
      <c r="Z101" s="10">
        <v>1</v>
      </c>
      <c r="AA101" s="10" t="s">
        <v>151</v>
      </c>
      <c r="AB101" s="10" t="s">
        <v>151</v>
      </c>
      <c r="AC101" s="10" t="s">
        <v>1168</v>
      </c>
      <c r="AD101" s="42" t="s">
        <v>1169</v>
      </c>
      <c r="AE101" s="10" t="s">
        <v>1165</v>
      </c>
      <c r="AF101" s="10" t="s">
        <v>1170</v>
      </c>
      <c r="AG101" s="133" t="s">
        <v>1171</v>
      </c>
      <c r="AH101" s="10" t="s">
        <v>1172</v>
      </c>
      <c r="AI101" s="10" t="s">
        <v>1173</v>
      </c>
      <c r="AJ101" s="10" t="s">
        <v>157</v>
      </c>
      <c r="AK101" s="10" t="s">
        <v>158</v>
      </c>
      <c r="AL101" s="10" t="s">
        <v>149</v>
      </c>
      <c r="AM101" s="10" t="s">
        <v>158</v>
      </c>
      <c r="AN101" s="10" t="s">
        <v>149</v>
      </c>
      <c r="AO101" s="10" t="s">
        <v>149</v>
      </c>
      <c r="AP101" s="10" t="s">
        <v>432</v>
      </c>
      <c r="AQ101" s="10" t="s">
        <v>158</v>
      </c>
      <c r="AR101" s="10" t="s">
        <v>157</v>
      </c>
      <c r="AS101" s="10"/>
      <c r="AT101" s="10" t="s">
        <v>160</v>
      </c>
      <c r="AU101" s="57" t="s">
        <v>157</v>
      </c>
      <c r="AV101" s="57" t="s">
        <v>158</v>
      </c>
      <c r="AW101" s="57" t="s">
        <v>161</v>
      </c>
      <c r="AX101" s="57" t="s">
        <v>162</v>
      </c>
      <c r="AY101" s="57" t="s">
        <v>157</v>
      </c>
      <c r="AZ101" s="57" t="s">
        <v>162</v>
      </c>
      <c r="BA101" s="57">
        <v>12406509</v>
      </c>
      <c r="BB101" s="57" t="s">
        <v>251</v>
      </c>
      <c r="BC101" s="57">
        <v>3533037</v>
      </c>
      <c r="BD101" s="57">
        <v>11</v>
      </c>
      <c r="BE101" s="57">
        <v>5</v>
      </c>
      <c r="BF101" s="57">
        <v>6</v>
      </c>
      <c r="BG101" s="134">
        <f t="shared" si="7"/>
        <v>0.54545454545454541</v>
      </c>
      <c r="BH101" s="57">
        <v>173</v>
      </c>
      <c r="BI101" s="57" t="s">
        <v>1125</v>
      </c>
      <c r="BJ101" s="155"/>
      <c r="BK101" s="57" t="s">
        <v>180</v>
      </c>
      <c r="BL101" s="10" t="s">
        <v>168</v>
      </c>
      <c r="BM101" s="10" t="s">
        <v>157</v>
      </c>
      <c r="BN101" s="10" t="s">
        <v>208</v>
      </c>
      <c r="BO101" s="10" t="s">
        <v>157</v>
      </c>
      <c r="BP101" s="10" t="s">
        <v>157</v>
      </c>
      <c r="BQ101" s="10" t="s">
        <v>157</v>
      </c>
      <c r="BR101" s="10" t="s">
        <v>158</v>
      </c>
      <c r="BS101" s="10"/>
      <c r="BT101" s="10" t="s">
        <v>172</v>
      </c>
      <c r="BU101" s="57" t="s">
        <v>173</v>
      </c>
      <c r="BV101" s="57" t="s">
        <v>174</v>
      </c>
      <c r="BW101" s="57">
        <v>751</v>
      </c>
      <c r="BX101" s="57" t="s">
        <v>238</v>
      </c>
      <c r="BY101" s="10">
        <v>3533037</v>
      </c>
      <c r="BZ101" s="10">
        <v>83</v>
      </c>
      <c r="CA101" s="10">
        <v>24</v>
      </c>
      <c r="CB101" s="10">
        <v>59</v>
      </c>
      <c r="CC101" s="135">
        <f t="shared" si="8"/>
        <v>0.71084337349397586</v>
      </c>
      <c r="CD101" s="171">
        <v>4445.7911999999997</v>
      </c>
      <c r="CE101" s="110" t="s">
        <v>1804</v>
      </c>
      <c r="CF101" s="10" t="s">
        <v>1807</v>
      </c>
      <c r="CG101" s="151"/>
      <c r="CH101" s="10"/>
      <c r="CI101" s="57" t="s">
        <v>157</v>
      </c>
      <c r="CJ101" s="57" t="s">
        <v>157</v>
      </c>
      <c r="CK101" s="57" t="s">
        <v>157</v>
      </c>
      <c r="CL101" s="57" t="s">
        <v>157</v>
      </c>
      <c r="CM101" s="57" t="s">
        <v>157</v>
      </c>
      <c r="CN101" s="57" t="s">
        <v>157</v>
      </c>
      <c r="CO101" s="57" t="s">
        <v>157</v>
      </c>
      <c r="CP101" s="46"/>
      <c r="CQ101" s="10">
        <v>0</v>
      </c>
      <c r="CR101" s="10">
        <v>0</v>
      </c>
      <c r="CS101" s="10">
        <v>0</v>
      </c>
      <c r="CT101" s="10">
        <v>0</v>
      </c>
      <c r="CU101" s="10">
        <v>0</v>
      </c>
      <c r="CV101" s="10">
        <v>0</v>
      </c>
      <c r="CW101" s="10">
        <v>0</v>
      </c>
      <c r="CX101" s="10">
        <v>0</v>
      </c>
      <c r="CY101" s="10">
        <v>0</v>
      </c>
      <c r="CZ101" s="10">
        <v>0</v>
      </c>
      <c r="DA101" s="10">
        <v>0</v>
      </c>
      <c r="DB101" s="10"/>
      <c r="DC101" s="10" t="s">
        <v>158</v>
      </c>
      <c r="DD101" s="10"/>
      <c r="DE101" s="91" t="s">
        <v>161</v>
      </c>
      <c r="DF101" s="56" t="s">
        <v>1174</v>
      </c>
      <c r="DG101" s="177" t="s">
        <v>161</v>
      </c>
      <c r="DH101" s="10" t="s">
        <v>151</v>
      </c>
      <c r="DI101" s="10" t="s">
        <v>157</v>
      </c>
      <c r="DJ101" s="10" t="s">
        <v>1175</v>
      </c>
      <c r="DK101" s="80" t="s">
        <v>149</v>
      </c>
      <c r="DL101" s="80" t="s">
        <v>149</v>
      </c>
      <c r="DM101" s="80" t="s">
        <v>149</v>
      </c>
      <c r="DN101" s="80" t="s">
        <v>180</v>
      </c>
      <c r="DO101" s="80" t="s">
        <v>158</v>
      </c>
      <c r="DP101" s="80" t="s">
        <v>158</v>
      </c>
      <c r="DQ101" s="80" t="s">
        <v>158</v>
      </c>
      <c r="DR101" s="80" t="s">
        <v>158</v>
      </c>
      <c r="DS101" s="80" t="s">
        <v>158</v>
      </c>
      <c r="DT101" s="80" t="s">
        <v>157</v>
      </c>
      <c r="DU101" s="82" t="s">
        <v>180</v>
      </c>
      <c r="DV101" s="76" t="s">
        <v>161</v>
      </c>
      <c r="DW101" s="76" t="s">
        <v>302</v>
      </c>
      <c r="DX101" s="113" t="s">
        <v>161</v>
      </c>
      <c r="DY101" s="10"/>
      <c r="DZ101" s="76" t="s">
        <v>158</v>
      </c>
      <c r="EA101" s="80" t="s">
        <v>157</v>
      </c>
      <c r="EB101" s="80" t="s">
        <v>180</v>
      </c>
      <c r="EC101" s="81">
        <v>12406509</v>
      </c>
      <c r="ED101" s="80" t="s">
        <v>182</v>
      </c>
      <c r="EE101" s="80" t="s">
        <v>289</v>
      </c>
      <c r="EF101" s="80" t="s">
        <v>184</v>
      </c>
      <c r="EG101" s="80">
        <v>1</v>
      </c>
      <c r="EH101" s="80">
        <v>0</v>
      </c>
      <c r="EI101" s="80">
        <v>0</v>
      </c>
      <c r="EJ101" s="80" t="s">
        <v>157</v>
      </c>
      <c r="EK101" s="80" t="s">
        <v>157</v>
      </c>
      <c r="EL101" s="80" t="s">
        <v>157</v>
      </c>
      <c r="EM101" s="80" t="s">
        <v>158</v>
      </c>
      <c r="EN101" s="80" t="s">
        <v>149</v>
      </c>
      <c r="EO101" s="80" t="s">
        <v>180</v>
      </c>
      <c r="EP101" s="80" t="s">
        <v>180</v>
      </c>
      <c r="EQ101" s="80" t="s">
        <v>157</v>
      </c>
      <c r="ER101" s="80" t="s">
        <v>158</v>
      </c>
      <c r="ES101" s="80" t="s">
        <v>157</v>
      </c>
      <c r="ET101" s="80" t="s">
        <v>157</v>
      </c>
      <c r="EU101" s="80" t="s">
        <v>157</v>
      </c>
      <c r="EV101" s="82" t="s">
        <v>157</v>
      </c>
      <c r="EW101" s="94" t="s">
        <v>161</v>
      </c>
      <c r="EX101" s="94" t="s">
        <v>161</v>
      </c>
      <c r="EY101" s="94" t="s">
        <v>161</v>
      </c>
      <c r="EZ101" s="38"/>
      <c r="FA101" s="140">
        <f t="shared" si="6"/>
        <v>1</v>
      </c>
      <c r="FB101" s="136" t="s">
        <v>1800</v>
      </c>
    </row>
    <row r="102" spans="1:158" ht="112.5" x14ac:dyDescent="0.35">
      <c r="A102" s="117"/>
      <c r="B102" s="44">
        <v>87</v>
      </c>
      <c r="C102" s="10" t="s">
        <v>138</v>
      </c>
      <c r="D102" s="10" t="s">
        <v>1176</v>
      </c>
      <c r="E102" s="10" t="s">
        <v>222</v>
      </c>
      <c r="F102" s="10" t="s">
        <v>141</v>
      </c>
      <c r="G102" s="10" t="s">
        <v>142</v>
      </c>
      <c r="H102" s="10" t="s">
        <v>143</v>
      </c>
      <c r="I102" s="10" t="s">
        <v>1165</v>
      </c>
      <c r="J102" s="42" t="s">
        <v>1177</v>
      </c>
      <c r="K102" s="42" t="s">
        <v>1178</v>
      </c>
      <c r="L102" s="29" t="s">
        <v>147</v>
      </c>
      <c r="M102" s="10">
        <v>86356.479999999996</v>
      </c>
      <c r="N102" s="10">
        <v>102280.72</v>
      </c>
      <c r="O102" s="10" t="s">
        <v>148</v>
      </c>
      <c r="P102" s="10" t="s">
        <v>149</v>
      </c>
      <c r="Q102" s="19" t="s">
        <v>151</v>
      </c>
      <c r="R102" s="10" t="s">
        <v>1179</v>
      </c>
      <c r="S102" s="10">
        <v>0</v>
      </c>
      <c r="T102" s="10">
        <v>2</v>
      </c>
      <c r="U102" s="10">
        <v>2</v>
      </c>
      <c r="V102" s="10">
        <v>0</v>
      </c>
      <c r="W102" s="10">
        <v>0</v>
      </c>
      <c r="X102" s="10">
        <v>2</v>
      </c>
      <c r="Y102" s="57" t="s">
        <v>1797</v>
      </c>
      <c r="Z102" s="10">
        <v>1</v>
      </c>
      <c r="AA102" s="10" t="s">
        <v>151</v>
      </c>
      <c r="AB102" s="10" t="s">
        <v>151</v>
      </c>
      <c r="AC102" s="10" t="s">
        <v>1180</v>
      </c>
      <c r="AD102" s="42" t="s">
        <v>1178</v>
      </c>
      <c r="AE102" s="10" t="s">
        <v>1165</v>
      </c>
      <c r="AF102" s="10" t="s">
        <v>1181</v>
      </c>
      <c r="AG102" s="133" t="s">
        <v>1171</v>
      </c>
      <c r="AH102" s="10" t="s">
        <v>1182</v>
      </c>
      <c r="AI102" s="10" t="s">
        <v>1183</v>
      </c>
      <c r="AJ102" s="10" t="s">
        <v>157</v>
      </c>
      <c r="AK102" s="10" t="s">
        <v>158</v>
      </c>
      <c r="AL102" s="10" t="s">
        <v>149</v>
      </c>
      <c r="AM102" s="10" t="s">
        <v>158</v>
      </c>
      <c r="AN102" s="10" t="s">
        <v>149</v>
      </c>
      <c r="AO102" s="10" t="s">
        <v>149</v>
      </c>
      <c r="AP102" s="10" t="s">
        <v>432</v>
      </c>
      <c r="AQ102" s="10" t="s">
        <v>158</v>
      </c>
      <c r="AR102" s="10" t="s">
        <v>157</v>
      </c>
      <c r="AS102" s="10"/>
      <c r="AT102" s="10" t="s">
        <v>160</v>
      </c>
      <c r="AU102" s="57" t="s">
        <v>157</v>
      </c>
      <c r="AV102" s="57" t="s">
        <v>158</v>
      </c>
      <c r="AW102" s="57" t="s">
        <v>161</v>
      </c>
      <c r="AX102" s="57" t="s">
        <v>162</v>
      </c>
      <c r="AY102" s="57" t="s">
        <v>157</v>
      </c>
      <c r="AZ102" s="57" t="s">
        <v>162</v>
      </c>
      <c r="BA102" s="57">
        <v>12406697</v>
      </c>
      <c r="BB102" s="57" t="s">
        <v>251</v>
      </c>
      <c r="BC102" s="57">
        <v>3533033</v>
      </c>
      <c r="BD102" s="57">
        <v>16</v>
      </c>
      <c r="BE102" s="57">
        <v>8</v>
      </c>
      <c r="BF102" s="57">
        <v>8</v>
      </c>
      <c r="BG102" s="134">
        <f t="shared" si="7"/>
        <v>0.5</v>
      </c>
      <c r="BH102" s="57">
        <v>706</v>
      </c>
      <c r="BI102" s="57" t="s">
        <v>1125</v>
      </c>
      <c r="BJ102" s="155"/>
      <c r="BK102" s="57" t="s">
        <v>180</v>
      </c>
      <c r="BL102" s="10" t="s">
        <v>168</v>
      </c>
      <c r="BM102" s="10" t="s">
        <v>157</v>
      </c>
      <c r="BN102" s="10" t="s">
        <v>208</v>
      </c>
      <c r="BO102" s="10" t="s">
        <v>157</v>
      </c>
      <c r="BP102" s="10" t="s">
        <v>157</v>
      </c>
      <c r="BQ102" s="10" t="s">
        <v>157</v>
      </c>
      <c r="BR102" s="10" t="s">
        <v>158</v>
      </c>
      <c r="BS102" s="10"/>
      <c r="BT102" s="10" t="s">
        <v>172</v>
      </c>
      <c r="BU102" s="57" t="s">
        <v>489</v>
      </c>
      <c r="BV102" s="57" t="s">
        <v>1184</v>
      </c>
      <c r="BW102" s="57" t="s">
        <v>1185</v>
      </c>
      <c r="BX102" s="57" t="s">
        <v>492</v>
      </c>
      <c r="BY102" s="10">
        <v>3533033</v>
      </c>
      <c r="BZ102" s="10">
        <v>135</v>
      </c>
      <c r="CA102" s="10">
        <v>63</v>
      </c>
      <c r="CB102" s="10">
        <v>72</v>
      </c>
      <c r="CC102" s="135">
        <f t="shared" si="8"/>
        <v>0.53333333333333333</v>
      </c>
      <c r="CD102" s="171">
        <v>2568.2759999999998</v>
      </c>
      <c r="CE102" s="110" t="s">
        <v>1804</v>
      </c>
      <c r="CF102" s="10" t="s">
        <v>1807</v>
      </c>
      <c r="CG102" s="151"/>
      <c r="CH102" s="10"/>
      <c r="CI102" s="57" t="s">
        <v>157</v>
      </c>
      <c r="CJ102" s="57" t="s">
        <v>157</v>
      </c>
      <c r="CK102" s="57" t="s">
        <v>157</v>
      </c>
      <c r="CL102" s="57" t="s">
        <v>157</v>
      </c>
      <c r="CM102" s="57" t="s">
        <v>157</v>
      </c>
      <c r="CN102" s="57" t="s">
        <v>157</v>
      </c>
      <c r="CO102" s="57" t="s">
        <v>157</v>
      </c>
      <c r="CP102" s="46"/>
      <c r="CQ102" s="10">
        <v>0</v>
      </c>
      <c r="CR102" s="10">
        <v>0</v>
      </c>
      <c r="CS102" s="10">
        <v>0</v>
      </c>
      <c r="CT102" s="10">
        <v>0</v>
      </c>
      <c r="CU102" s="10">
        <v>0</v>
      </c>
      <c r="CV102" s="10">
        <v>0</v>
      </c>
      <c r="CW102" s="10">
        <v>0</v>
      </c>
      <c r="CX102" s="10">
        <v>0</v>
      </c>
      <c r="CY102" s="10">
        <v>0</v>
      </c>
      <c r="CZ102" s="10">
        <v>0</v>
      </c>
      <c r="DA102" s="10">
        <v>0</v>
      </c>
      <c r="DB102" s="10"/>
      <c r="DC102" s="10" t="s">
        <v>158</v>
      </c>
      <c r="DD102" s="10"/>
      <c r="DE102" s="91" t="s">
        <v>161</v>
      </c>
      <c r="DF102" s="56" t="s">
        <v>1186</v>
      </c>
      <c r="DG102" s="177" t="s">
        <v>161</v>
      </c>
      <c r="DH102" s="10" t="s">
        <v>151</v>
      </c>
      <c r="DI102" s="10" t="s">
        <v>157</v>
      </c>
      <c r="DJ102" s="10" t="s">
        <v>1187</v>
      </c>
      <c r="DK102" s="80" t="s">
        <v>149</v>
      </c>
      <c r="DL102" s="80" t="s">
        <v>149</v>
      </c>
      <c r="DM102" s="80" t="s">
        <v>149</v>
      </c>
      <c r="DN102" s="80" t="s">
        <v>180</v>
      </c>
      <c r="DO102" s="80" t="s">
        <v>158</v>
      </c>
      <c r="DP102" s="80" t="s">
        <v>158</v>
      </c>
      <c r="DQ102" s="80" t="s">
        <v>158</v>
      </c>
      <c r="DR102" s="80" t="s">
        <v>149</v>
      </c>
      <c r="DS102" s="80" t="s">
        <v>158</v>
      </c>
      <c r="DT102" s="80" t="s">
        <v>157</v>
      </c>
      <c r="DU102" s="82" t="s">
        <v>180</v>
      </c>
      <c r="DV102" s="76" t="s">
        <v>161</v>
      </c>
      <c r="DW102" s="76" t="s">
        <v>302</v>
      </c>
      <c r="DX102" s="113" t="s">
        <v>161</v>
      </c>
      <c r="DY102" s="10"/>
      <c r="DZ102" s="76" t="s">
        <v>158</v>
      </c>
      <c r="EA102" s="80" t="s">
        <v>157</v>
      </c>
      <c r="EB102" s="80" t="s">
        <v>180</v>
      </c>
      <c r="EC102" s="208" t="s">
        <v>151</v>
      </c>
      <c r="ED102" s="208"/>
      <c r="EE102" s="209"/>
      <c r="EF102" s="80" t="s">
        <v>184</v>
      </c>
      <c r="EG102" s="80">
        <v>1</v>
      </c>
      <c r="EH102" s="80">
        <v>0</v>
      </c>
      <c r="EI102" s="80">
        <v>0</v>
      </c>
      <c r="EJ102" s="80" t="s">
        <v>157</v>
      </c>
      <c r="EK102" s="80">
        <v>0</v>
      </c>
      <c r="EL102" s="80" t="s">
        <v>274</v>
      </c>
      <c r="EM102" s="80" t="s">
        <v>149</v>
      </c>
      <c r="EN102" s="80" t="s">
        <v>149</v>
      </c>
      <c r="EO102" s="80" t="s">
        <v>180</v>
      </c>
      <c r="EP102" s="80" t="s">
        <v>180</v>
      </c>
      <c r="EQ102" s="80" t="s">
        <v>157</v>
      </c>
      <c r="ER102" s="80" t="s">
        <v>149</v>
      </c>
      <c r="ES102" s="80" t="s">
        <v>157</v>
      </c>
      <c r="ET102" s="80" t="s">
        <v>1188</v>
      </c>
      <c r="EU102" s="80" t="s">
        <v>157</v>
      </c>
      <c r="EV102" s="82" t="s">
        <v>157</v>
      </c>
      <c r="EW102" s="94" t="s">
        <v>161</v>
      </c>
      <c r="EX102" s="94" t="s">
        <v>161</v>
      </c>
      <c r="EY102" s="94" t="s">
        <v>161</v>
      </c>
      <c r="EZ102" s="38"/>
      <c r="FA102" s="140">
        <f t="shared" si="6"/>
        <v>1</v>
      </c>
      <c r="FB102" s="136" t="s">
        <v>1800</v>
      </c>
    </row>
    <row r="103" spans="1:158" ht="112.5" x14ac:dyDescent="0.35">
      <c r="A103" s="117"/>
      <c r="B103" s="44">
        <v>88</v>
      </c>
      <c r="C103" s="10" t="s">
        <v>138</v>
      </c>
      <c r="D103" s="10" t="s">
        <v>1189</v>
      </c>
      <c r="E103" s="10" t="s">
        <v>222</v>
      </c>
      <c r="F103" s="10" t="s">
        <v>141</v>
      </c>
      <c r="G103" s="10" t="s">
        <v>142</v>
      </c>
      <c r="H103" s="10" t="s">
        <v>143</v>
      </c>
      <c r="I103" s="10" t="s">
        <v>1165</v>
      </c>
      <c r="J103" s="42" t="s">
        <v>1190</v>
      </c>
      <c r="K103" s="42" t="s">
        <v>1191</v>
      </c>
      <c r="L103" s="29" t="s">
        <v>147</v>
      </c>
      <c r="M103" s="10">
        <v>85850.85</v>
      </c>
      <c r="N103" s="10">
        <v>104278.34</v>
      </c>
      <c r="O103" s="10" t="s">
        <v>148</v>
      </c>
      <c r="P103" s="10" t="s">
        <v>149</v>
      </c>
      <c r="Q103" s="19" t="s">
        <v>1133</v>
      </c>
      <c r="R103" s="10" t="s">
        <v>464</v>
      </c>
      <c r="S103" s="10">
        <v>0</v>
      </c>
      <c r="T103" s="10">
        <v>2</v>
      </c>
      <c r="U103" s="10">
        <v>2</v>
      </c>
      <c r="V103" s="10">
        <v>0</v>
      </c>
      <c r="W103" s="10">
        <v>0</v>
      </c>
      <c r="X103" s="10">
        <v>2</v>
      </c>
      <c r="Y103" s="57" t="s">
        <v>1797</v>
      </c>
      <c r="Z103" s="10">
        <v>1</v>
      </c>
      <c r="AA103" s="10" t="s">
        <v>151</v>
      </c>
      <c r="AB103" s="10" t="s">
        <v>151</v>
      </c>
      <c r="AC103" s="10" t="s">
        <v>1192</v>
      </c>
      <c r="AD103" s="42" t="s">
        <v>1191</v>
      </c>
      <c r="AE103" s="10" t="s">
        <v>1165</v>
      </c>
      <c r="AF103" s="10" t="s">
        <v>1193</v>
      </c>
      <c r="AG103" s="59" t="s">
        <v>1194</v>
      </c>
      <c r="AH103" s="10" t="s">
        <v>1195</v>
      </c>
      <c r="AI103" s="10" t="s">
        <v>1173</v>
      </c>
      <c r="AJ103" s="10" t="s">
        <v>157</v>
      </c>
      <c r="AK103" s="10" t="s">
        <v>158</v>
      </c>
      <c r="AL103" s="10" t="s">
        <v>149</v>
      </c>
      <c r="AM103" s="10" t="s">
        <v>158</v>
      </c>
      <c r="AN103" s="10" t="s">
        <v>149</v>
      </c>
      <c r="AO103" s="10" t="s">
        <v>149</v>
      </c>
      <c r="AP103" s="10" t="s">
        <v>432</v>
      </c>
      <c r="AQ103" s="10" t="s">
        <v>158</v>
      </c>
      <c r="AR103" s="10" t="s">
        <v>157</v>
      </c>
      <c r="AS103" s="10"/>
      <c r="AT103" s="10" t="s">
        <v>160</v>
      </c>
      <c r="AU103" s="57" t="s">
        <v>157</v>
      </c>
      <c r="AV103" s="57" t="s">
        <v>158</v>
      </c>
      <c r="AW103" s="57" t="s">
        <v>161</v>
      </c>
      <c r="AX103" s="57" t="s">
        <v>162</v>
      </c>
      <c r="AY103" s="57" t="s">
        <v>157</v>
      </c>
      <c r="AZ103" s="57" t="s">
        <v>162</v>
      </c>
      <c r="BA103" s="57">
        <v>12406508</v>
      </c>
      <c r="BB103" s="57" t="s">
        <v>251</v>
      </c>
      <c r="BC103" s="57">
        <v>3533031</v>
      </c>
      <c r="BD103" s="57">
        <v>4</v>
      </c>
      <c r="BE103" s="57">
        <v>3</v>
      </c>
      <c r="BF103" s="57">
        <v>1</v>
      </c>
      <c r="BG103" s="105">
        <f t="shared" si="7"/>
        <v>0.25</v>
      </c>
      <c r="BH103" s="57">
        <v>92</v>
      </c>
      <c r="BI103" s="57" t="s">
        <v>1125</v>
      </c>
      <c r="BJ103" s="155"/>
      <c r="BK103" s="57" t="s">
        <v>180</v>
      </c>
      <c r="BL103" s="10" t="s">
        <v>168</v>
      </c>
      <c r="BM103" s="10" t="s">
        <v>157</v>
      </c>
      <c r="BN103" s="10" t="s">
        <v>208</v>
      </c>
      <c r="BO103" s="10" t="s">
        <v>157</v>
      </c>
      <c r="BP103" s="10" t="s">
        <v>157</v>
      </c>
      <c r="BQ103" s="10" t="s">
        <v>157</v>
      </c>
      <c r="BR103" s="10" t="s">
        <v>158</v>
      </c>
      <c r="BS103" s="10"/>
      <c r="BT103" s="10" t="s">
        <v>172</v>
      </c>
      <c r="BU103" s="57" t="s">
        <v>209</v>
      </c>
      <c r="BV103" s="56" t="s">
        <v>1040</v>
      </c>
      <c r="BW103" s="57" t="s">
        <v>1196</v>
      </c>
      <c r="BX103" s="57" t="s">
        <v>238</v>
      </c>
      <c r="BY103" s="142">
        <v>3533031</v>
      </c>
      <c r="BZ103" s="141">
        <v>14</v>
      </c>
      <c r="CA103" s="141">
        <v>11</v>
      </c>
      <c r="CB103" s="141">
        <v>3</v>
      </c>
      <c r="CC103" s="107">
        <f t="shared" si="8"/>
        <v>0.21428571428571427</v>
      </c>
      <c r="CD103" s="171">
        <v>1301.76</v>
      </c>
      <c r="CE103" s="110" t="s">
        <v>1804</v>
      </c>
      <c r="CF103" s="10" t="s">
        <v>1807</v>
      </c>
      <c r="CG103" s="151"/>
      <c r="CH103" s="62"/>
      <c r="CI103" s="57" t="s">
        <v>157</v>
      </c>
      <c r="CJ103" s="57" t="s">
        <v>157</v>
      </c>
      <c r="CK103" s="57" t="s">
        <v>157</v>
      </c>
      <c r="CL103" s="57" t="s">
        <v>157</v>
      </c>
      <c r="CM103" s="57" t="s">
        <v>157</v>
      </c>
      <c r="CN103" s="57" t="s">
        <v>157</v>
      </c>
      <c r="CO103" s="57" t="s">
        <v>157</v>
      </c>
      <c r="CP103" s="46"/>
      <c r="CQ103" s="10">
        <v>0</v>
      </c>
      <c r="CR103" s="10">
        <v>0</v>
      </c>
      <c r="CS103" s="10">
        <v>0</v>
      </c>
      <c r="CT103" s="10">
        <v>0</v>
      </c>
      <c r="CU103" s="10">
        <v>0</v>
      </c>
      <c r="CV103" s="10">
        <v>0</v>
      </c>
      <c r="CW103" s="10">
        <v>0</v>
      </c>
      <c r="CX103" s="10">
        <v>0</v>
      </c>
      <c r="CY103" s="10">
        <v>0</v>
      </c>
      <c r="CZ103" s="10">
        <v>0</v>
      </c>
      <c r="DA103" s="10">
        <v>0</v>
      </c>
      <c r="DB103" s="10"/>
      <c r="DC103" s="10" t="s">
        <v>158</v>
      </c>
      <c r="DD103" s="10"/>
      <c r="DE103" s="91" t="s">
        <v>161</v>
      </c>
      <c r="DF103" s="56" t="s">
        <v>1197</v>
      </c>
      <c r="DG103" s="177" t="s">
        <v>161</v>
      </c>
      <c r="DH103" s="10" t="s">
        <v>151</v>
      </c>
      <c r="DI103" s="10" t="s">
        <v>157</v>
      </c>
      <c r="DJ103" s="10" t="s">
        <v>1198</v>
      </c>
      <c r="DK103" s="80" t="s">
        <v>149</v>
      </c>
      <c r="DL103" s="80" t="s">
        <v>149</v>
      </c>
      <c r="DM103" s="80" t="s">
        <v>149</v>
      </c>
      <c r="DN103" s="80" t="s">
        <v>180</v>
      </c>
      <c r="DO103" s="80" t="s">
        <v>158</v>
      </c>
      <c r="DP103" s="80" t="s">
        <v>158</v>
      </c>
      <c r="DQ103" s="80" t="s">
        <v>158</v>
      </c>
      <c r="DR103" s="80" t="s">
        <v>158</v>
      </c>
      <c r="DS103" s="80" t="s">
        <v>158</v>
      </c>
      <c r="DT103" s="80" t="s">
        <v>157</v>
      </c>
      <c r="DU103" s="82" t="s">
        <v>180</v>
      </c>
      <c r="DV103" s="76" t="s">
        <v>161</v>
      </c>
      <c r="DW103" s="76" t="s">
        <v>302</v>
      </c>
      <c r="DX103" s="113" t="s">
        <v>161</v>
      </c>
      <c r="DY103" s="76" t="s">
        <v>302</v>
      </c>
      <c r="DZ103" s="76" t="s">
        <v>158</v>
      </c>
      <c r="EA103" s="80" t="s">
        <v>157</v>
      </c>
      <c r="EB103" s="80" t="s">
        <v>180</v>
      </c>
      <c r="EC103" s="80" t="s">
        <v>375</v>
      </c>
      <c r="ED103" s="80" t="s">
        <v>157</v>
      </c>
      <c r="EE103" s="80" t="s">
        <v>157</v>
      </c>
      <c r="EF103" s="80" t="s">
        <v>184</v>
      </c>
      <c r="EG103" s="80">
        <v>1</v>
      </c>
      <c r="EH103" s="80">
        <v>0</v>
      </c>
      <c r="EI103" s="80">
        <v>0</v>
      </c>
      <c r="EJ103" s="80" t="s">
        <v>157</v>
      </c>
      <c r="EK103" s="80" t="s">
        <v>157</v>
      </c>
      <c r="EL103" s="80" t="s">
        <v>157</v>
      </c>
      <c r="EM103" s="80" t="s">
        <v>158</v>
      </c>
      <c r="EN103" s="80" t="s">
        <v>149</v>
      </c>
      <c r="EO103" s="80" t="s">
        <v>180</v>
      </c>
      <c r="EP103" s="80" t="s">
        <v>180</v>
      </c>
      <c r="EQ103" s="80" t="s">
        <v>157</v>
      </c>
      <c r="ER103" s="80" t="s">
        <v>158</v>
      </c>
      <c r="ES103" s="80" t="s">
        <v>157</v>
      </c>
      <c r="ET103" s="80" t="s">
        <v>157</v>
      </c>
      <c r="EU103" s="80" t="s">
        <v>157</v>
      </c>
      <c r="EV103" s="82" t="s">
        <v>157</v>
      </c>
      <c r="EW103" s="94" t="s">
        <v>161</v>
      </c>
      <c r="EX103" s="94" t="s">
        <v>161</v>
      </c>
      <c r="EY103" s="94" t="s">
        <v>161</v>
      </c>
      <c r="EZ103" s="38"/>
      <c r="FA103" s="140">
        <f t="shared" si="6"/>
        <v>1</v>
      </c>
      <c r="FB103" s="136" t="s">
        <v>1800</v>
      </c>
    </row>
    <row r="104" spans="1:158" ht="112.5" x14ac:dyDescent="0.25">
      <c r="A104" s="117"/>
      <c r="B104" s="44">
        <v>89</v>
      </c>
      <c r="C104" s="10" t="s">
        <v>138</v>
      </c>
      <c r="D104" s="10" t="s">
        <v>1199</v>
      </c>
      <c r="E104" s="10" t="s">
        <v>222</v>
      </c>
      <c r="F104" s="10" t="s">
        <v>141</v>
      </c>
      <c r="G104" s="10" t="s">
        <v>142</v>
      </c>
      <c r="H104" s="10" t="s">
        <v>143</v>
      </c>
      <c r="I104" s="10" t="s">
        <v>392</v>
      </c>
      <c r="J104" s="42" t="s">
        <v>1200</v>
      </c>
      <c r="K104" s="42" t="s">
        <v>1201</v>
      </c>
      <c r="L104" s="29" t="s">
        <v>147</v>
      </c>
      <c r="M104" s="10">
        <v>92892.45</v>
      </c>
      <c r="N104" s="10">
        <v>105382.94</v>
      </c>
      <c r="O104" s="10" t="s">
        <v>148</v>
      </c>
      <c r="P104" s="10" t="s">
        <v>149</v>
      </c>
      <c r="Q104" s="19" t="s">
        <v>151</v>
      </c>
      <c r="R104" s="10" t="s">
        <v>425</v>
      </c>
      <c r="S104" s="10">
        <v>0</v>
      </c>
      <c r="T104" s="10">
        <v>2</v>
      </c>
      <c r="U104" s="10">
        <v>2</v>
      </c>
      <c r="V104" s="10">
        <v>0</v>
      </c>
      <c r="W104" s="10">
        <v>0</v>
      </c>
      <c r="X104" s="10">
        <v>2</v>
      </c>
      <c r="Y104" s="57" t="s">
        <v>1797</v>
      </c>
      <c r="Z104" s="10">
        <v>1</v>
      </c>
      <c r="AA104" s="10" t="s">
        <v>151</v>
      </c>
      <c r="AB104" s="10" t="s">
        <v>151</v>
      </c>
      <c r="AC104" s="10" t="s">
        <v>1202</v>
      </c>
      <c r="AD104" s="42" t="s">
        <v>1201</v>
      </c>
      <c r="AE104" s="10" t="s">
        <v>392</v>
      </c>
      <c r="AF104" s="42" t="s">
        <v>1203</v>
      </c>
      <c r="AG104" s="133" t="s">
        <v>1204</v>
      </c>
      <c r="AH104" s="10" t="s">
        <v>1205</v>
      </c>
      <c r="AI104" s="10" t="s">
        <v>1173</v>
      </c>
      <c r="AJ104" s="10" t="s">
        <v>157</v>
      </c>
      <c r="AK104" s="10" t="s">
        <v>158</v>
      </c>
      <c r="AL104" s="10" t="s">
        <v>158</v>
      </c>
      <c r="AM104" s="10" t="s">
        <v>158</v>
      </c>
      <c r="AN104" s="10" t="s">
        <v>149</v>
      </c>
      <c r="AO104" s="10" t="s">
        <v>149</v>
      </c>
      <c r="AP104" s="10" t="s">
        <v>432</v>
      </c>
      <c r="AQ104" s="10" t="s">
        <v>158</v>
      </c>
      <c r="AR104" s="10" t="s">
        <v>157</v>
      </c>
      <c r="AS104" s="10"/>
      <c r="AT104" s="10" t="s">
        <v>160</v>
      </c>
      <c r="AU104" s="57" t="s">
        <v>157</v>
      </c>
      <c r="AV104" s="57" t="s">
        <v>158</v>
      </c>
      <c r="AW104" s="57" t="s">
        <v>161</v>
      </c>
      <c r="AX104" s="57" t="s">
        <v>162</v>
      </c>
      <c r="AY104" s="57" t="s">
        <v>157</v>
      </c>
      <c r="AZ104" s="57" t="s">
        <v>162</v>
      </c>
      <c r="BA104" s="57">
        <v>12406669</v>
      </c>
      <c r="BB104" s="57" t="s">
        <v>251</v>
      </c>
      <c r="BC104" s="57">
        <v>3533035</v>
      </c>
      <c r="BD104" s="57">
        <v>4</v>
      </c>
      <c r="BE104" s="57">
        <v>3</v>
      </c>
      <c r="BF104" s="57">
        <v>1</v>
      </c>
      <c r="BG104" s="134">
        <f t="shared" si="7"/>
        <v>0.25</v>
      </c>
      <c r="BH104" s="57">
        <v>149</v>
      </c>
      <c r="BI104" s="57" t="s">
        <v>1125</v>
      </c>
      <c r="BJ104" s="155"/>
      <c r="BK104" s="57" t="s">
        <v>180</v>
      </c>
      <c r="BL104" s="10" t="s">
        <v>168</v>
      </c>
      <c r="BM104" s="10" t="s">
        <v>157</v>
      </c>
      <c r="BN104" s="10" t="s">
        <v>208</v>
      </c>
      <c r="BO104" s="10" t="s">
        <v>157</v>
      </c>
      <c r="BP104" s="10" t="s">
        <v>157</v>
      </c>
      <c r="BQ104" s="10" t="s">
        <v>157</v>
      </c>
      <c r="BR104" s="10" t="s">
        <v>158</v>
      </c>
      <c r="BS104" s="10"/>
      <c r="BT104" s="10" t="s">
        <v>172</v>
      </c>
      <c r="BU104" s="57" t="s">
        <v>209</v>
      </c>
      <c r="BV104" s="56" t="s">
        <v>1040</v>
      </c>
      <c r="BW104" s="57" t="s">
        <v>1206</v>
      </c>
      <c r="BX104" s="57" t="s">
        <v>238</v>
      </c>
      <c r="BY104" s="143">
        <v>3533035</v>
      </c>
      <c r="BZ104" s="10">
        <v>16</v>
      </c>
      <c r="CA104" s="10">
        <v>2</v>
      </c>
      <c r="CB104" s="10">
        <v>14</v>
      </c>
      <c r="CC104" s="135">
        <f t="shared" si="8"/>
        <v>0.875</v>
      </c>
      <c r="CD104" s="171">
        <v>112.60799999999999</v>
      </c>
      <c r="CE104" s="110" t="s">
        <v>1804</v>
      </c>
      <c r="CF104" s="10" t="s">
        <v>1807</v>
      </c>
      <c r="CG104" s="151"/>
      <c r="CH104" s="10"/>
      <c r="CI104" s="57" t="s">
        <v>157</v>
      </c>
      <c r="CJ104" s="57" t="s">
        <v>157</v>
      </c>
      <c r="CK104" s="57" t="s">
        <v>157</v>
      </c>
      <c r="CL104" s="57" t="s">
        <v>157</v>
      </c>
      <c r="CM104" s="57" t="s">
        <v>157</v>
      </c>
      <c r="CN104" s="57" t="s">
        <v>157</v>
      </c>
      <c r="CO104" s="57" t="s">
        <v>157</v>
      </c>
      <c r="CP104" s="46"/>
      <c r="CQ104" s="10">
        <v>0</v>
      </c>
      <c r="CR104" s="10">
        <v>0</v>
      </c>
      <c r="CS104" s="10">
        <v>0</v>
      </c>
      <c r="CT104" s="10">
        <v>0</v>
      </c>
      <c r="CU104" s="10">
        <v>0</v>
      </c>
      <c r="CV104" s="10">
        <v>0</v>
      </c>
      <c r="CW104" s="10">
        <v>0</v>
      </c>
      <c r="CX104" s="10">
        <v>0</v>
      </c>
      <c r="CY104" s="10">
        <v>0</v>
      </c>
      <c r="CZ104" s="10">
        <v>0</v>
      </c>
      <c r="DA104" s="10">
        <v>0</v>
      </c>
      <c r="DB104" s="10"/>
      <c r="DC104" s="10" t="s">
        <v>158</v>
      </c>
      <c r="DD104" s="10"/>
      <c r="DE104" s="91" t="s">
        <v>161</v>
      </c>
      <c r="DF104" s="56" t="s">
        <v>1207</v>
      </c>
      <c r="DG104" s="177" t="s">
        <v>161</v>
      </c>
      <c r="DH104" s="10" t="s">
        <v>151</v>
      </c>
      <c r="DI104" s="10" t="s">
        <v>157</v>
      </c>
      <c r="DJ104" s="10" t="s">
        <v>1208</v>
      </c>
      <c r="DK104" s="80" t="s">
        <v>149</v>
      </c>
      <c r="DL104" s="80" t="s">
        <v>149</v>
      </c>
      <c r="DM104" s="80" t="s">
        <v>149</v>
      </c>
      <c r="DN104" s="80" t="s">
        <v>180</v>
      </c>
      <c r="DO104" s="80" t="s">
        <v>158</v>
      </c>
      <c r="DP104" s="80" t="s">
        <v>158</v>
      </c>
      <c r="DQ104" s="80" t="s">
        <v>158</v>
      </c>
      <c r="DR104" s="80" t="s">
        <v>158</v>
      </c>
      <c r="DS104" s="80" t="s">
        <v>158</v>
      </c>
      <c r="DT104" s="80" t="s">
        <v>157</v>
      </c>
      <c r="DU104" s="82" t="s">
        <v>180</v>
      </c>
      <c r="DV104" s="76" t="s">
        <v>161</v>
      </c>
      <c r="DW104" s="76" t="s">
        <v>302</v>
      </c>
      <c r="DX104" s="113" t="s">
        <v>161</v>
      </c>
      <c r="DY104" s="76" t="s">
        <v>302</v>
      </c>
      <c r="DZ104" s="76" t="s">
        <v>158</v>
      </c>
      <c r="EA104" s="80" t="s">
        <v>157</v>
      </c>
      <c r="EB104" s="80" t="s">
        <v>180</v>
      </c>
      <c r="EC104" s="81">
        <v>12406669</v>
      </c>
      <c r="ED104" s="80" t="s">
        <v>273</v>
      </c>
      <c r="EE104" s="80" t="s">
        <v>289</v>
      </c>
      <c r="EF104" s="80" t="s">
        <v>184</v>
      </c>
      <c r="EG104" s="80">
        <v>1</v>
      </c>
      <c r="EH104" s="80">
        <v>0</v>
      </c>
      <c r="EI104" s="80">
        <v>0</v>
      </c>
      <c r="EJ104" s="80" t="s">
        <v>157</v>
      </c>
      <c r="EK104" s="80" t="s">
        <v>157</v>
      </c>
      <c r="EL104" s="80" t="s">
        <v>157</v>
      </c>
      <c r="EM104" s="80" t="s">
        <v>158</v>
      </c>
      <c r="EN104" s="80" t="s">
        <v>149</v>
      </c>
      <c r="EO104" s="80" t="s">
        <v>180</v>
      </c>
      <c r="EP104" s="80" t="s">
        <v>180</v>
      </c>
      <c r="EQ104" s="80" t="s">
        <v>157</v>
      </c>
      <c r="ER104" s="80" t="s">
        <v>158</v>
      </c>
      <c r="ES104" s="80" t="s">
        <v>157</v>
      </c>
      <c r="ET104" s="80" t="s">
        <v>157</v>
      </c>
      <c r="EU104" s="80" t="s">
        <v>157</v>
      </c>
      <c r="EV104" s="82" t="s">
        <v>157</v>
      </c>
      <c r="EW104" s="94" t="s">
        <v>161</v>
      </c>
      <c r="EX104" s="94" t="s">
        <v>161</v>
      </c>
      <c r="EY104" s="94" t="s">
        <v>161</v>
      </c>
      <c r="EZ104" s="38"/>
      <c r="FA104" s="140">
        <f t="shared" si="6"/>
        <v>1</v>
      </c>
      <c r="FB104" s="136" t="s">
        <v>1800</v>
      </c>
    </row>
    <row r="105" spans="1:158" ht="112.5" x14ac:dyDescent="0.25">
      <c r="A105" s="117"/>
      <c r="B105" s="44">
        <v>90</v>
      </c>
      <c r="C105" s="10" t="s">
        <v>138</v>
      </c>
      <c r="D105" s="10" t="s">
        <v>1209</v>
      </c>
      <c r="E105" s="10" t="s">
        <v>222</v>
      </c>
      <c r="F105" s="10" t="s">
        <v>141</v>
      </c>
      <c r="G105" s="10" t="s">
        <v>142</v>
      </c>
      <c r="H105" s="10" t="s">
        <v>143</v>
      </c>
      <c r="I105" s="10" t="s">
        <v>392</v>
      </c>
      <c r="J105" s="42" t="s">
        <v>1210</v>
      </c>
      <c r="K105" s="42" t="s">
        <v>1211</v>
      </c>
      <c r="L105" s="29" t="s">
        <v>147</v>
      </c>
      <c r="M105" s="10">
        <v>89296.62</v>
      </c>
      <c r="N105" s="10">
        <v>102907.53</v>
      </c>
      <c r="O105" s="10" t="s">
        <v>148</v>
      </c>
      <c r="P105" s="10" t="s">
        <v>149</v>
      </c>
      <c r="Q105" s="19" t="s">
        <v>151</v>
      </c>
      <c r="R105" s="10" t="s">
        <v>464</v>
      </c>
      <c r="S105" s="10">
        <v>0</v>
      </c>
      <c r="T105" s="10">
        <v>2</v>
      </c>
      <c r="U105" s="10">
        <v>2</v>
      </c>
      <c r="V105" s="10">
        <v>0</v>
      </c>
      <c r="W105" s="10">
        <v>0</v>
      </c>
      <c r="X105" s="10">
        <v>2</v>
      </c>
      <c r="Y105" s="57" t="s">
        <v>1797</v>
      </c>
      <c r="Z105" s="10">
        <v>1</v>
      </c>
      <c r="AA105" s="10" t="s">
        <v>151</v>
      </c>
      <c r="AB105" s="10" t="s">
        <v>151</v>
      </c>
      <c r="AC105" s="10" t="s">
        <v>1212</v>
      </c>
      <c r="AD105" s="42" t="s">
        <v>1213</v>
      </c>
      <c r="AE105" s="10" t="s">
        <v>392</v>
      </c>
      <c r="AF105" s="10" t="s">
        <v>1214</v>
      </c>
      <c r="AG105" s="133" t="s">
        <v>1215</v>
      </c>
      <c r="AH105" s="10" t="s">
        <v>1216</v>
      </c>
      <c r="AI105" s="10" t="s">
        <v>1173</v>
      </c>
      <c r="AJ105" s="10" t="s">
        <v>157</v>
      </c>
      <c r="AK105" s="10" t="s">
        <v>158</v>
      </c>
      <c r="AL105" s="10" t="s">
        <v>158</v>
      </c>
      <c r="AM105" s="10" t="s">
        <v>158</v>
      </c>
      <c r="AN105" s="10" t="s">
        <v>149</v>
      </c>
      <c r="AO105" s="10" t="s">
        <v>149</v>
      </c>
      <c r="AP105" s="10" t="s">
        <v>432</v>
      </c>
      <c r="AQ105" s="10" t="s">
        <v>158</v>
      </c>
      <c r="AR105" s="10" t="s">
        <v>157</v>
      </c>
      <c r="AS105" s="10"/>
      <c r="AT105" s="10" t="s">
        <v>160</v>
      </c>
      <c r="AU105" s="57" t="s">
        <v>157</v>
      </c>
      <c r="AV105" s="57" t="s">
        <v>158</v>
      </c>
      <c r="AW105" s="57" t="s">
        <v>161</v>
      </c>
      <c r="AX105" s="57" t="s">
        <v>162</v>
      </c>
      <c r="AY105" s="57" t="s">
        <v>157</v>
      </c>
      <c r="AZ105" s="57" t="s">
        <v>162</v>
      </c>
      <c r="BA105" s="57">
        <v>12406687</v>
      </c>
      <c r="BB105" s="57" t="s">
        <v>251</v>
      </c>
      <c r="BC105" s="57">
        <v>3533002</v>
      </c>
      <c r="BD105" s="57">
        <v>7</v>
      </c>
      <c r="BE105" s="57">
        <v>7</v>
      </c>
      <c r="BF105" s="57">
        <v>0</v>
      </c>
      <c r="BG105" s="134">
        <f t="shared" si="7"/>
        <v>0</v>
      </c>
      <c r="BH105" s="57">
        <v>96</v>
      </c>
      <c r="BI105" s="57" t="s">
        <v>1125</v>
      </c>
      <c r="BJ105" s="155"/>
      <c r="BK105" s="57" t="s">
        <v>180</v>
      </c>
      <c r="BL105" s="10" t="s">
        <v>168</v>
      </c>
      <c r="BM105" s="10" t="s">
        <v>157</v>
      </c>
      <c r="BN105" s="10" t="s">
        <v>208</v>
      </c>
      <c r="BO105" s="10" t="s">
        <v>157</v>
      </c>
      <c r="BP105" s="10" t="s">
        <v>157</v>
      </c>
      <c r="BQ105" s="10" t="s">
        <v>157</v>
      </c>
      <c r="BR105" s="10" t="s">
        <v>158</v>
      </c>
      <c r="BS105" s="10"/>
      <c r="BT105" s="10" t="s">
        <v>172</v>
      </c>
      <c r="BU105" s="57" t="s">
        <v>209</v>
      </c>
      <c r="BV105" s="56" t="s">
        <v>1040</v>
      </c>
      <c r="BW105" s="57" t="s">
        <v>1217</v>
      </c>
      <c r="BX105" s="57" t="s">
        <v>175</v>
      </c>
      <c r="BY105" s="143">
        <v>3533027</v>
      </c>
      <c r="BZ105" s="10">
        <v>20</v>
      </c>
      <c r="CA105" s="10">
        <v>0</v>
      </c>
      <c r="CB105" s="10">
        <v>20</v>
      </c>
      <c r="CC105" s="135">
        <f t="shared" si="8"/>
        <v>1</v>
      </c>
      <c r="CD105" s="171">
        <v>94.751999999999995</v>
      </c>
      <c r="CE105" s="110" t="s">
        <v>1804</v>
      </c>
      <c r="CF105" s="10" t="s">
        <v>1807</v>
      </c>
      <c r="CG105" s="151"/>
      <c r="CH105" s="10"/>
      <c r="CI105" s="57" t="s">
        <v>157</v>
      </c>
      <c r="CJ105" s="57" t="s">
        <v>157</v>
      </c>
      <c r="CK105" s="57" t="s">
        <v>157</v>
      </c>
      <c r="CL105" s="57" t="s">
        <v>157</v>
      </c>
      <c r="CM105" s="57" t="s">
        <v>157</v>
      </c>
      <c r="CN105" s="57" t="s">
        <v>157</v>
      </c>
      <c r="CO105" s="57" t="s">
        <v>157</v>
      </c>
      <c r="CP105" s="46"/>
      <c r="CQ105" s="10">
        <v>0</v>
      </c>
      <c r="CR105" s="10">
        <v>0</v>
      </c>
      <c r="CS105" s="10">
        <v>0</v>
      </c>
      <c r="CT105" s="10">
        <v>0</v>
      </c>
      <c r="CU105" s="10">
        <v>0</v>
      </c>
      <c r="CV105" s="10">
        <v>0</v>
      </c>
      <c r="CW105" s="10">
        <v>0</v>
      </c>
      <c r="CX105" s="10">
        <v>0</v>
      </c>
      <c r="CY105" s="10">
        <v>0</v>
      </c>
      <c r="CZ105" s="10">
        <v>0</v>
      </c>
      <c r="DA105" s="10">
        <v>0</v>
      </c>
      <c r="DB105" s="10"/>
      <c r="DC105" s="10" t="s">
        <v>158</v>
      </c>
      <c r="DD105" s="10"/>
      <c r="DE105" s="91" t="s">
        <v>161</v>
      </c>
      <c r="DF105" s="56" t="s">
        <v>1218</v>
      </c>
      <c r="DG105" s="177" t="s">
        <v>161</v>
      </c>
      <c r="DH105" s="10" t="s">
        <v>151</v>
      </c>
      <c r="DI105" s="10" t="s">
        <v>157</v>
      </c>
      <c r="DJ105" s="10" t="s">
        <v>1219</v>
      </c>
      <c r="DK105" s="80" t="s">
        <v>149</v>
      </c>
      <c r="DL105" s="80" t="s">
        <v>149</v>
      </c>
      <c r="DM105" s="80" t="s">
        <v>149</v>
      </c>
      <c r="DN105" s="80" t="s">
        <v>180</v>
      </c>
      <c r="DO105" s="80" t="s">
        <v>158</v>
      </c>
      <c r="DP105" s="80" t="s">
        <v>158</v>
      </c>
      <c r="DQ105" s="80" t="s">
        <v>158</v>
      </c>
      <c r="DR105" s="80" t="s">
        <v>158</v>
      </c>
      <c r="DS105" s="80" t="s">
        <v>158</v>
      </c>
      <c r="DT105" s="80" t="s">
        <v>157</v>
      </c>
      <c r="DU105" s="82" t="s">
        <v>180</v>
      </c>
      <c r="DV105" s="76" t="s">
        <v>161</v>
      </c>
      <c r="DW105" s="76" t="s">
        <v>302</v>
      </c>
      <c r="DX105" s="113" t="s">
        <v>161</v>
      </c>
      <c r="DY105" s="76" t="s">
        <v>302</v>
      </c>
      <c r="DZ105" s="76" t="s">
        <v>158</v>
      </c>
      <c r="EA105" s="80" t="s">
        <v>157</v>
      </c>
      <c r="EB105" s="80" t="s">
        <v>180</v>
      </c>
      <c r="EC105" s="81">
        <v>12406687</v>
      </c>
      <c r="ED105" s="80" t="s">
        <v>273</v>
      </c>
      <c r="EE105" s="80" t="s">
        <v>289</v>
      </c>
      <c r="EF105" s="80" t="s">
        <v>184</v>
      </c>
      <c r="EG105" s="80">
        <v>1</v>
      </c>
      <c r="EH105" s="80">
        <v>0</v>
      </c>
      <c r="EI105" s="80">
        <v>0</v>
      </c>
      <c r="EJ105" s="80" t="s">
        <v>157</v>
      </c>
      <c r="EK105" s="80" t="s">
        <v>157</v>
      </c>
      <c r="EL105" s="80" t="s">
        <v>157</v>
      </c>
      <c r="EM105" s="80" t="s">
        <v>158</v>
      </c>
      <c r="EN105" s="80" t="s">
        <v>149</v>
      </c>
      <c r="EO105" s="80" t="s">
        <v>180</v>
      </c>
      <c r="EP105" s="80" t="s">
        <v>180</v>
      </c>
      <c r="EQ105" s="80" t="s">
        <v>157</v>
      </c>
      <c r="ER105" s="80" t="s">
        <v>158</v>
      </c>
      <c r="ES105" s="80" t="s">
        <v>157</v>
      </c>
      <c r="ET105" s="80" t="s">
        <v>157</v>
      </c>
      <c r="EU105" s="80" t="s">
        <v>157</v>
      </c>
      <c r="EV105" s="82" t="s">
        <v>157</v>
      </c>
      <c r="EW105" s="94" t="s">
        <v>161</v>
      </c>
      <c r="EX105" s="94" t="s">
        <v>161</v>
      </c>
      <c r="EY105" s="94" t="s">
        <v>161</v>
      </c>
      <c r="EZ105" s="38"/>
      <c r="FA105" s="140">
        <f t="shared" si="6"/>
        <v>1</v>
      </c>
      <c r="FB105" s="136" t="s">
        <v>1800</v>
      </c>
    </row>
    <row r="106" spans="1:158" ht="112.5" x14ac:dyDescent="0.25">
      <c r="A106" s="117"/>
      <c r="B106" s="44">
        <v>91</v>
      </c>
      <c r="C106" s="10" t="s">
        <v>138</v>
      </c>
      <c r="D106" s="10" t="s">
        <v>1220</v>
      </c>
      <c r="E106" s="10" t="s">
        <v>222</v>
      </c>
      <c r="F106" s="10" t="s">
        <v>141</v>
      </c>
      <c r="G106" s="10" t="s">
        <v>142</v>
      </c>
      <c r="H106" s="10" t="s">
        <v>143</v>
      </c>
      <c r="I106" s="10" t="s">
        <v>392</v>
      </c>
      <c r="J106" s="42" t="s">
        <v>1221</v>
      </c>
      <c r="K106" s="42" t="s">
        <v>1222</v>
      </c>
      <c r="L106" s="29" t="s">
        <v>147</v>
      </c>
      <c r="M106" s="10">
        <v>89908.01</v>
      </c>
      <c r="N106" s="10">
        <v>11419.39</v>
      </c>
      <c r="O106" s="10" t="s">
        <v>148</v>
      </c>
      <c r="P106" s="10" t="s">
        <v>149</v>
      </c>
      <c r="Q106" s="19" t="s">
        <v>151</v>
      </c>
      <c r="R106" s="10" t="s">
        <v>464</v>
      </c>
      <c r="S106" s="10">
        <v>0</v>
      </c>
      <c r="T106" s="10">
        <v>2</v>
      </c>
      <c r="U106" s="10">
        <v>2</v>
      </c>
      <c r="V106" s="10">
        <v>0</v>
      </c>
      <c r="W106" s="10">
        <v>0</v>
      </c>
      <c r="X106" s="10">
        <v>2</v>
      </c>
      <c r="Y106" s="57" t="s">
        <v>1797</v>
      </c>
      <c r="Z106" s="10">
        <v>1</v>
      </c>
      <c r="AA106" s="10" t="s">
        <v>151</v>
      </c>
      <c r="AB106" s="10" t="s">
        <v>151</v>
      </c>
      <c r="AC106" s="10" t="s">
        <v>1223</v>
      </c>
      <c r="AD106" s="10" t="s">
        <v>1224</v>
      </c>
      <c r="AE106" s="10" t="s">
        <v>392</v>
      </c>
      <c r="AF106" s="10"/>
      <c r="AG106" s="59" t="s">
        <v>1225</v>
      </c>
      <c r="AH106" s="10" t="s">
        <v>1226</v>
      </c>
      <c r="AI106" s="10" t="s">
        <v>1227</v>
      </c>
      <c r="AJ106" s="10" t="s">
        <v>157</v>
      </c>
      <c r="AK106" s="10" t="s">
        <v>158</v>
      </c>
      <c r="AL106" s="10" t="s">
        <v>158</v>
      </c>
      <c r="AM106" s="10" t="s">
        <v>158</v>
      </c>
      <c r="AN106" s="10" t="s">
        <v>149</v>
      </c>
      <c r="AO106" s="10" t="s">
        <v>149</v>
      </c>
      <c r="AP106" s="10" t="s">
        <v>432</v>
      </c>
      <c r="AQ106" s="10" t="s">
        <v>158</v>
      </c>
      <c r="AR106" s="10" t="s">
        <v>157</v>
      </c>
      <c r="AS106" s="10"/>
      <c r="AT106" s="10" t="s">
        <v>160</v>
      </c>
      <c r="AU106" s="57" t="s">
        <v>157</v>
      </c>
      <c r="AV106" s="57" t="s">
        <v>158</v>
      </c>
      <c r="AW106" s="57" t="s">
        <v>161</v>
      </c>
      <c r="AX106" s="57" t="s">
        <v>162</v>
      </c>
      <c r="AY106" s="57" t="s">
        <v>157</v>
      </c>
      <c r="AZ106" s="57" t="s">
        <v>162</v>
      </c>
      <c r="BA106" s="57">
        <v>11478164</v>
      </c>
      <c r="BB106" s="57" t="s">
        <v>251</v>
      </c>
      <c r="BC106" s="57">
        <v>3333002</v>
      </c>
      <c r="BD106" s="57" t="s">
        <v>161</v>
      </c>
      <c r="BE106" s="57" t="s">
        <v>161</v>
      </c>
      <c r="BF106" s="57" t="s">
        <v>161</v>
      </c>
      <c r="BG106" s="105" t="e">
        <f t="shared" si="7"/>
        <v>#VALUE!</v>
      </c>
      <c r="BH106" s="57">
        <v>1610</v>
      </c>
      <c r="BI106" s="57" t="s">
        <v>1125</v>
      </c>
      <c r="BJ106" s="155"/>
      <c r="BK106" s="57" t="s">
        <v>180</v>
      </c>
      <c r="BL106" s="10" t="s">
        <v>168</v>
      </c>
      <c r="BM106" s="10" t="s">
        <v>157</v>
      </c>
      <c r="BN106" s="10" t="s">
        <v>208</v>
      </c>
      <c r="BO106" s="10" t="s">
        <v>157</v>
      </c>
      <c r="BP106" s="10" t="s">
        <v>157</v>
      </c>
      <c r="BQ106" s="10" t="s">
        <v>157</v>
      </c>
      <c r="BR106" s="10" t="s">
        <v>158</v>
      </c>
      <c r="BS106" s="10"/>
      <c r="BT106" s="10" t="s">
        <v>172</v>
      </c>
      <c r="BU106" s="57" t="s">
        <v>435</v>
      </c>
      <c r="BV106" s="56" t="s">
        <v>1040</v>
      </c>
      <c r="BW106" s="57" t="s">
        <v>1228</v>
      </c>
      <c r="BX106" s="57" t="s">
        <v>492</v>
      </c>
      <c r="BY106" s="144">
        <v>3333020</v>
      </c>
      <c r="BZ106" s="62" t="s">
        <v>373</v>
      </c>
      <c r="CA106" s="62" t="s">
        <v>373</v>
      </c>
      <c r="CB106" s="62" t="s">
        <v>373</v>
      </c>
      <c r="CC106" s="107" t="e">
        <f t="shared" si="8"/>
        <v>#VALUE!</v>
      </c>
      <c r="CD106" s="171">
        <v>363.5496</v>
      </c>
      <c r="CE106" s="110" t="s">
        <v>1804</v>
      </c>
      <c r="CF106" s="10" t="s">
        <v>1807</v>
      </c>
      <c r="CG106" s="151"/>
      <c r="CH106" s="62"/>
      <c r="CI106" s="57" t="s">
        <v>157</v>
      </c>
      <c r="CJ106" s="57" t="s">
        <v>157</v>
      </c>
      <c r="CK106" s="57" t="s">
        <v>157</v>
      </c>
      <c r="CL106" s="57" t="s">
        <v>157</v>
      </c>
      <c r="CM106" s="57" t="s">
        <v>157</v>
      </c>
      <c r="CN106" s="57" t="s">
        <v>157</v>
      </c>
      <c r="CO106" s="57" t="s">
        <v>157</v>
      </c>
      <c r="CP106" s="46"/>
      <c r="CQ106" s="10">
        <v>0</v>
      </c>
      <c r="CR106" s="10">
        <v>0</v>
      </c>
      <c r="CS106" s="10">
        <v>0</v>
      </c>
      <c r="CT106" s="10">
        <v>0</v>
      </c>
      <c r="CU106" s="10">
        <v>0</v>
      </c>
      <c r="CV106" s="10">
        <v>0</v>
      </c>
      <c r="CW106" s="10">
        <v>0</v>
      </c>
      <c r="CX106" s="10">
        <v>0</v>
      </c>
      <c r="CY106" s="10">
        <v>0</v>
      </c>
      <c r="CZ106" s="10">
        <v>0</v>
      </c>
      <c r="DA106" s="10">
        <v>0</v>
      </c>
      <c r="DB106" s="10"/>
      <c r="DC106" s="10" t="s">
        <v>158</v>
      </c>
      <c r="DD106" s="10"/>
      <c r="DE106" s="91" t="s">
        <v>161</v>
      </c>
      <c r="DF106" s="57" t="s">
        <v>1229</v>
      </c>
      <c r="DG106" s="177" t="s">
        <v>161</v>
      </c>
      <c r="DH106" s="10" t="s">
        <v>151</v>
      </c>
      <c r="DI106" s="10" t="s">
        <v>157</v>
      </c>
      <c r="DJ106" s="10" t="s">
        <v>1230</v>
      </c>
      <c r="DK106" s="80" t="s">
        <v>149</v>
      </c>
      <c r="DL106" s="80" t="s">
        <v>149</v>
      </c>
      <c r="DM106" s="80" t="s">
        <v>149</v>
      </c>
      <c r="DN106" s="80" t="s">
        <v>180</v>
      </c>
      <c r="DO106" s="80" t="s">
        <v>158</v>
      </c>
      <c r="DP106" s="80" t="s">
        <v>158</v>
      </c>
      <c r="DQ106" s="80" t="s">
        <v>158</v>
      </c>
      <c r="DR106" s="80" t="s">
        <v>158</v>
      </c>
      <c r="DS106" s="80" t="s">
        <v>158</v>
      </c>
      <c r="DT106" s="80" t="s">
        <v>157</v>
      </c>
      <c r="DU106" s="82" t="s">
        <v>180</v>
      </c>
      <c r="DV106" s="76" t="s">
        <v>161</v>
      </c>
      <c r="DW106" s="76" t="s">
        <v>302</v>
      </c>
      <c r="DX106" s="113" t="s">
        <v>161</v>
      </c>
      <c r="DY106" s="76" t="s">
        <v>302</v>
      </c>
      <c r="DZ106" s="76" t="s">
        <v>158</v>
      </c>
      <c r="EA106" s="80" t="s">
        <v>157</v>
      </c>
      <c r="EB106" s="80" t="s">
        <v>180</v>
      </c>
      <c r="EC106" s="81">
        <v>12192861</v>
      </c>
      <c r="ED106" s="80" t="s">
        <v>273</v>
      </c>
      <c r="EE106" s="80" t="s">
        <v>289</v>
      </c>
      <c r="EF106" s="80" t="s">
        <v>184</v>
      </c>
      <c r="EG106" s="80">
        <v>1</v>
      </c>
      <c r="EH106" s="80">
        <v>0</v>
      </c>
      <c r="EI106" s="80">
        <v>0</v>
      </c>
      <c r="EJ106" s="80" t="s">
        <v>157</v>
      </c>
      <c r="EK106" s="80" t="s">
        <v>157</v>
      </c>
      <c r="EL106" s="80" t="s">
        <v>157</v>
      </c>
      <c r="EM106" s="80" t="s">
        <v>158</v>
      </c>
      <c r="EN106" s="80" t="s">
        <v>149</v>
      </c>
      <c r="EO106" s="80" t="s">
        <v>180</v>
      </c>
      <c r="EP106" s="80" t="s">
        <v>180</v>
      </c>
      <c r="EQ106" s="80" t="s">
        <v>157</v>
      </c>
      <c r="ER106" s="80" t="s">
        <v>158</v>
      </c>
      <c r="ES106" s="80" t="s">
        <v>157</v>
      </c>
      <c r="ET106" s="80" t="s">
        <v>157</v>
      </c>
      <c r="EU106" s="80" t="s">
        <v>157</v>
      </c>
      <c r="EV106" s="82" t="s">
        <v>157</v>
      </c>
      <c r="EW106" s="94" t="s">
        <v>161</v>
      </c>
      <c r="EX106" s="94" t="s">
        <v>161</v>
      </c>
      <c r="EY106" s="94" t="s">
        <v>161</v>
      </c>
      <c r="EZ106" s="38"/>
      <c r="FA106" s="140">
        <f t="shared" si="6"/>
        <v>1</v>
      </c>
      <c r="FB106" s="136" t="s">
        <v>1800</v>
      </c>
    </row>
    <row r="107" spans="1:158" ht="112.5" x14ac:dyDescent="0.25">
      <c r="A107" s="117"/>
      <c r="B107" s="44">
        <v>92</v>
      </c>
      <c r="C107" s="10" t="s">
        <v>138</v>
      </c>
      <c r="D107" s="10" t="s">
        <v>1231</v>
      </c>
      <c r="E107" s="10" t="s">
        <v>222</v>
      </c>
      <c r="F107" s="10" t="s">
        <v>141</v>
      </c>
      <c r="G107" s="10" t="s">
        <v>142</v>
      </c>
      <c r="H107" s="10" t="s">
        <v>143</v>
      </c>
      <c r="I107" s="10" t="s">
        <v>1165</v>
      </c>
      <c r="J107" s="42" t="s">
        <v>1232</v>
      </c>
      <c r="K107" s="42" t="s">
        <v>1233</v>
      </c>
      <c r="L107" s="29" t="s">
        <v>147</v>
      </c>
      <c r="M107" s="10">
        <v>88037.92</v>
      </c>
      <c r="N107" s="10">
        <v>102010.26</v>
      </c>
      <c r="O107" s="10" t="s">
        <v>148</v>
      </c>
      <c r="P107" s="10" t="s">
        <v>149</v>
      </c>
      <c r="Q107" s="10" t="s">
        <v>151</v>
      </c>
      <c r="R107" s="10" t="s">
        <v>464</v>
      </c>
      <c r="S107" s="10">
        <v>0</v>
      </c>
      <c r="T107" s="10">
        <v>2</v>
      </c>
      <c r="U107" s="10">
        <v>2</v>
      </c>
      <c r="V107" s="10">
        <v>0</v>
      </c>
      <c r="W107" s="10">
        <v>0</v>
      </c>
      <c r="X107" s="10">
        <v>2</v>
      </c>
      <c r="Y107" s="57" t="s">
        <v>1797</v>
      </c>
      <c r="Z107" s="10">
        <v>1</v>
      </c>
      <c r="AA107" s="10" t="s">
        <v>151</v>
      </c>
      <c r="AB107" s="10" t="s">
        <v>151</v>
      </c>
      <c r="AC107" s="10" t="s">
        <v>1234</v>
      </c>
      <c r="AD107" s="42" t="s">
        <v>1233</v>
      </c>
      <c r="AE107" s="10" t="s">
        <v>1165</v>
      </c>
      <c r="AF107" s="10" t="s">
        <v>1235</v>
      </c>
      <c r="AG107" s="59" t="s">
        <v>1171</v>
      </c>
      <c r="AH107" s="10" t="s">
        <v>1236</v>
      </c>
      <c r="AI107" s="10" t="s">
        <v>1173</v>
      </c>
      <c r="AJ107" s="10" t="s">
        <v>157</v>
      </c>
      <c r="AK107" s="10" t="s">
        <v>158</v>
      </c>
      <c r="AL107" s="10" t="s">
        <v>149</v>
      </c>
      <c r="AM107" s="10" t="s">
        <v>158</v>
      </c>
      <c r="AN107" s="10" t="s">
        <v>149</v>
      </c>
      <c r="AO107" s="10" t="s">
        <v>149</v>
      </c>
      <c r="AP107" s="10" t="s">
        <v>432</v>
      </c>
      <c r="AQ107" s="10" t="s">
        <v>158</v>
      </c>
      <c r="AR107" s="10" t="s">
        <v>157</v>
      </c>
      <c r="AS107" s="10"/>
      <c r="AT107" s="10" t="s">
        <v>160</v>
      </c>
      <c r="AU107" s="57" t="s">
        <v>157</v>
      </c>
      <c r="AV107" s="57" t="s">
        <v>158</v>
      </c>
      <c r="AW107" s="57" t="s">
        <v>161</v>
      </c>
      <c r="AX107" s="57" t="s">
        <v>162</v>
      </c>
      <c r="AY107" s="57" t="s">
        <v>157</v>
      </c>
      <c r="AZ107" s="57" t="s">
        <v>162</v>
      </c>
      <c r="BA107" s="57" t="s">
        <v>161</v>
      </c>
      <c r="BB107" s="57" t="s">
        <v>161</v>
      </c>
      <c r="BC107" s="57" t="s">
        <v>161</v>
      </c>
      <c r="BD107" s="57" t="s">
        <v>161</v>
      </c>
      <c r="BE107" s="57" t="s">
        <v>161</v>
      </c>
      <c r="BF107" s="57" t="s">
        <v>161</v>
      </c>
      <c r="BG107" s="105" t="e">
        <f t="shared" si="7"/>
        <v>#VALUE!</v>
      </c>
      <c r="BH107" s="57" t="s">
        <v>161</v>
      </c>
      <c r="BI107" s="57" t="s">
        <v>1125</v>
      </c>
      <c r="BJ107" s="155"/>
      <c r="BK107" s="57" t="s">
        <v>180</v>
      </c>
      <c r="BL107" s="10" t="s">
        <v>168</v>
      </c>
      <c r="BM107" s="10" t="s">
        <v>157</v>
      </c>
      <c r="BN107" s="10" t="s">
        <v>208</v>
      </c>
      <c r="BO107" s="10" t="s">
        <v>157</v>
      </c>
      <c r="BP107" s="10" t="s">
        <v>157</v>
      </c>
      <c r="BQ107" s="10" t="s">
        <v>157</v>
      </c>
      <c r="BR107" s="10" t="s">
        <v>158</v>
      </c>
      <c r="BS107" s="10"/>
      <c r="BT107" s="10" t="s">
        <v>172</v>
      </c>
      <c r="BU107" s="57" t="s">
        <v>209</v>
      </c>
      <c r="BV107" s="56" t="s">
        <v>1040</v>
      </c>
      <c r="BW107" s="57" t="s">
        <v>1237</v>
      </c>
      <c r="BX107" s="57" t="s">
        <v>238</v>
      </c>
      <c r="BY107" s="144">
        <v>3533036</v>
      </c>
      <c r="BZ107" s="62" t="s">
        <v>373</v>
      </c>
      <c r="CA107" s="62" t="s">
        <v>373</v>
      </c>
      <c r="CB107" s="62" t="s">
        <v>373</v>
      </c>
      <c r="CC107" s="107" t="e">
        <f t="shared" si="8"/>
        <v>#VALUE!</v>
      </c>
      <c r="CD107" s="171">
        <v>45.792000000000002</v>
      </c>
      <c r="CE107" s="110" t="s">
        <v>1804</v>
      </c>
      <c r="CF107" s="10" t="s">
        <v>1807</v>
      </c>
      <c r="CG107" s="151"/>
      <c r="CH107" s="62"/>
      <c r="CI107" s="57" t="s">
        <v>157</v>
      </c>
      <c r="CJ107" s="57" t="s">
        <v>157</v>
      </c>
      <c r="CK107" s="57" t="s">
        <v>157</v>
      </c>
      <c r="CL107" s="57" t="s">
        <v>157</v>
      </c>
      <c r="CM107" s="57" t="s">
        <v>157</v>
      </c>
      <c r="CN107" s="57" t="s">
        <v>157</v>
      </c>
      <c r="CO107" s="57" t="s">
        <v>157</v>
      </c>
      <c r="CP107" s="46"/>
      <c r="CQ107" s="10">
        <v>0</v>
      </c>
      <c r="CR107" s="10">
        <v>0</v>
      </c>
      <c r="CS107" s="10">
        <v>0</v>
      </c>
      <c r="CT107" s="10">
        <v>0</v>
      </c>
      <c r="CU107" s="10">
        <v>0</v>
      </c>
      <c r="CV107" s="10">
        <v>0</v>
      </c>
      <c r="CW107" s="10">
        <v>0</v>
      </c>
      <c r="CX107" s="10">
        <v>0</v>
      </c>
      <c r="CY107" s="10">
        <v>0</v>
      </c>
      <c r="CZ107" s="10">
        <v>0</v>
      </c>
      <c r="DA107" s="10">
        <v>0</v>
      </c>
      <c r="DB107" s="10"/>
      <c r="DC107" s="10" t="s">
        <v>158</v>
      </c>
      <c r="DD107" s="10"/>
      <c r="DE107" s="91" t="s">
        <v>161</v>
      </c>
      <c r="DF107" s="56" t="s">
        <v>1238</v>
      </c>
      <c r="DG107" s="177" t="s">
        <v>161</v>
      </c>
      <c r="DH107" s="10" t="s">
        <v>151</v>
      </c>
      <c r="DI107" s="10" t="s">
        <v>157</v>
      </c>
      <c r="DJ107" s="10" t="s">
        <v>1239</v>
      </c>
      <c r="DK107" s="80" t="s">
        <v>149</v>
      </c>
      <c r="DL107" s="80" t="s">
        <v>149</v>
      </c>
      <c r="DM107" s="80" t="s">
        <v>149</v>
      </c>
      <c r="DN107" s="80" t="s">
        <v>180</v>
      </c>
      <c r="DO107" s="80" t="s">
        <v>158</v>
      </c>
      <c r="DP107" s="80" t="s">
        <v>158</v>
      </c>
      <c r="DQ107" s="80" t="s">
        <v>158</v>
      </c>
      <c r="DR107" s="80" t="s">
        <v>158</v>
      </c>
      <c r="DS107" s="80" t="s">
        <v>158</v>
      </c>
      <c r="DT107" s="80" t="s">
        <v>157</v>
      </c>
      <c r="DU107" s="82" t="s">
        <v>180</v>
      </c>
      <c r="DV107" s="76" t="s">
        <v>161</v>
      </c>
      <c r="DW107" s="76" t="s">
        <v>302</v>
      </c>
      <c r="DX107" s="113" t="s">
        <v>161</v>
      </c>
      <c r="DY107" s="76" t="s">
        <v>302</v>
      </c>
      <c r="DZ107" s="76" t="s">
        <v>158</v>
      </c>
      <c r="EA107" s="80" t="s">
        <v>157</v>
      </c>
      <c r="EB107" s="80" t="s">
        <v>180</v>
      </c>
      <c r="EC107" s="80" t="s">
        <v>375</v>
      </c>
      <c r="ED107" s="80" t="s">
        <v>157</v>
      </c>
      <c r="EE107" s="80" t="s">
        <v>157</v>
      </c>
      <c r="EF107" s="80" t="s">
        <v>184</v>
      </c>
      <c r="EG107" s="80">
        <v>1</v>
      </c>
      <c r="EH107" s="80">
        <v>0</v>
      </c>
      <c r="EI107" s="80">
        <v>0</v>
      </c>
      <c r="EJ107" s="80" t="s">
        <v>157</v>
      </c>
      <c r="EK107" s="80" t="s">
        <v>157</v>
      </c>
      <c r="EL107" s="80" t="s">
        <v>157</v>
      </c>
      <c r="EM107" s="80" t="s">
        <v>158</v>
      </c>
      <c r="EN107" s="80" t="s">
        <v>149</v>
      </c>
      <c r="EO107" s="80" t="s">
        <v>180</v>
      </c>
      <c r="EP107" s="80" t="s">
        <v>180</v>
      </c>
      <c r="EQ107" s="80" t="s">
        <v>157</v>
      </c>
      <c r="ER107" s="80" t="s">
        <v>158</v>
      </c>
      <c r="ES107" s="80" t="s">
        <v>157</v>
      </c>
      <c r="ET107" s="80" t="s">
        <v>157</v>
      </c>
      <c r="EU107" s="80" t="s">
        <v>157</v>
      </c>
      <c r="EV107" s="82" t="s">
        <v>157</v>
      </c>
      <c r="EW107" s="94" t="s">
        <v>161</v>
      </c>
      <c r="EX107" s="94" t="s">
        <v>161</v>
      </c>
      <c r="EY107" s="94" t="s">
        <v>161</v>
      </c>
      <c r="EZ107" s="38"/>
      <c r="FA107" s="140">
        <f t="shared" si="6"/>
        <v>1</v>
      </c>
      <c r="FB107" s="136" t="s">
        <v>1800</v>
      </c>
    </row>
    <row r="108" spans="1:158" ht="112.5" x14ac:dyDescent="0.25">
      <c r="A108" s="117"/>
      <c r="B108" s="44">
        <v>93</v>
      </c>
      <c r="C108" s="10" t="s">
        <v>138</v>
      </c>
      <c r="D108" s="10" t="s">
        <v>1240</v>
      </c>
      <c r="E108" s="10" t="s">
        <v>222</v>
      </c>
      <c r="F108" s="10" t="s">
        <v>141</v>
      </c>
      <c r="G108" s="10" t="s">
        <v>142</v>
      </c>
      <c r="H108" s="10" t="s">
        <v>143</v>
      </c>
      <c r="I108" s="10" t="s">
        <v>351</v>
      </c>
      <c r="J108" s="42" t="s">
        <v>1241</v>
      </c>
      <c r="K108" s="42" t="s">
        <v>1242</v>
      </c>
      <c r="L108" s="29" t="s">
        <v>147</v>
      </c>
      <c r="M108" s="10">
        <v>95073.15</v>
      </c>
      <c r="N108" s="10">
        <v>116954.52</v>
      </c>
      <c r="O108" s="10" t="s">
        <v>148</v>
      </c>
      <c r="P108" s="10" t="s">
        <v>149</v>
      </c>
      <c r="Q108" s="19" t="s">
        <v>1243</v>
      </c>
      <c r="R108" s="10" t="s">
        <v>464</v>
      </c>
      <c r="S108" s="10">
        <v>0</v>
      </c>
      <c r="T108" s="10">
        <v>2</v>
      </c>
      <c r="U108" s="10">
        <v>2</v>
      </c>
      <c r="V108" s="10">
        <v>0</v>
      </c>
      <c r="W108" s="10">
        <v>0</v>
      </c>
      <c r="X108" s="10">
        <v>2</v>
      </c>
      <c r="Y108" s="57" t="s">
        <v>1797</v>
      </c>
      <c r="Z108" s="10">
        <v>1</v>
      </c>
      <c r="AA108" s="10" t="s">
        <v>151</v>
      </c>
      <c r="AB108" s="10" t="s">
        <v>151</v>
      </c>
      <c r="AC108" s="10" t="s">
        <v>1244</v>
      </c>
      <c r="AD108" s="42" t="s">
        <v>1242</v>
      </c>
      <c r="AE108" s="10" t="s">
        <v>351</v>
      </c>
      <c r="AF108" s="42" t="s">
        <v>1245</v>
      </c>
      <c r="AG108" s="59" t="s">
        <v>1138</v>
      </c>
      <c r="AH108" s="10" t="s">
        <v>1246</v>
      </c>
      <c r="AI108" s="10" t="s">
        <v>1247</v>
      </c>
      <c r="AJ108" s="10" t="s">
        <v>157</v>
      </c>
      <c r="AK108" s="10" t="s">
        <v>158</v>
      </c>
      <c r="AL108" s="10" t="s">
        <v>158</v>
      </c>
      <c r="AM108" s="10" t="s">
        <v>158</v>
      </c>
      <c r="AN108" s="10" t="s">
        <v>149</v>
      </c>
      <c r="AO108" s="10" t="s">
        <v>149</v>
      </c>
      <c r="AP108" s="10" t="s">
        <v>432</v>
      </c>
      <c r="AQ108" s="10" t="s">
        <v>158</v>
      </c>
      <c r="AR108" s="10" t="s">
        <v>157</v>
      </c>
      <c r="AS108" s="10"/>
      <c r="AT108" s="10" t="s">
        <v>160</v>
      </c>
      <c r="AU108" s="57" t="s">
        <v>157</v>
      </c>
      <c r="AV108" s="57" t="s">
        <v>158</v>
      </c>
      <c r="AW108" s="57" t="s">
        <v>161</v>
      </c>
      <c r="AX108" s="57" t="s">
        <v>162</v>
      </c>
      <c r="AY108" s="57" t="s">
        <v>157</v>
      </c>
      <c r="AZ108" s="57" t="s">
        <v>162</v>
      </c>
      <c r="BA108" s="57">
        <v>12373659</v>
      </c>
      <c r="BB108" s="57" t="s">
        <v>251</v>
      </c>
      <c r="BC108" s="57">
        <v>3110001</v>
      </c>
      <c r="BD108" s="57" t="s">
        <v>161</v>
      </c>
      <c r="BE108" s="57" t="s">
        <v>161</v>
      </c>
      <c r="BF108" s="57" t="s">
        <v>161</v>
      </c>
      <c r="BG108" s="105" t="e">
        <f t="shared" si="7"/>
        <v>#VALUE!</v>
      </c>
      <c r="BH108" s="57">
        <v>3203</v>
      </c>
      <c r="BI108" s="57" t="s">
        <v>1125</v>
      </c>
      <c r="BJ108" s="155"/>
      <c r="BK108" s="57" t="s">
        <v>180</v>
      </c>
      <c r="BL108" s="10" t="s">
        <v>168</v>
      </c>
      <c r="BM108" s="10" t="s">
        <v>157</v>
      </c>
      <c r="BN108" s="10" t="s">
        <v>208</v>
      </c>
      <c r="BO108" s="10" t="s">
        <v>157</v>
      </c>
      <c r="BP108" s="10" t="s">
        <v>157</v>
      </c>
      <c r="BQ108" s="10" t="s">
        <v>157</v>
      </c>
      <c r="BR108" s="10" t="s">
        <v>158</v>
      </c>
      <c r="BS108" s="10"/>
      <c r="BT108" s="10" t="s">
        <v>172</v>
      </c>
      <c r="BU108" s="57" t="s">
        <v>435</v>
      </c>
      <c r="BV108" s="56" t="s">
        <v>1040</v>
      </c>
      <c r="BW108" s="57" t="s">
        <v>1248</v>
      </c>
      <c r="BX108" s="57" t="s">
        <v>492</v>
      </c>
      <c r="BY108" s="144">
        <v>3133022</v>
      </c>
      <c r="BZ108" s="62" t="s">
        <v>373</v>
      </c>
      <c r="CA108" s="62" t="s">
        <v>373</v>
      </c>
      <c r="CB108" s="62" t="s">
        <v>373</v>
      </c>
      <c r="CC108" s="107" t="e">
        <f t="shared" si="8"/>
        <v>#VALUE!</v>
      </c>
      <c r="CD108" s="171">
        <v>442.44</v>
      </c>
      <c r="CE108" s="110" t="s">
        <v>1804</v>
      </c>
      <c r="CF108" s="10" t="s">
        <v>1807</v>
      </c>
      <c r="CG108" s="151"/>
      <c r="CH108" s="62"/>
      <c r="CI108" s="57" t="s">
        <v>157</v>
      </c>
      <c r="CJ108" s="57" t="s">
        <v>157</v>
      </c>
      <c r="CK108" s="57" t="s">
        <v>157</v>
      </c>
      <c r="CL108" s="57" t="s">
        <v>157</v>
      </c>
      <c r="CM108" s="57" t="s">
        <v>157</v>
      </c>
      <c r="CN108" s="57" t="s">
        <v>157</v>
      </c>
      <c r="CO108" s="57" t="s">
        <v>157</v>
      </c>
      <c r="CP108" s="46"/>
      <c r="CQ108" s="10">
        <v>0</v>
      </c>
      <c r="CR108" s="10">
        <v>0</v>
      </c>
      <c r="CS108" s="10">
        <v>0</v>
      </c>
      <c r="CT108" s="10">
        <v>0</v>
      </c>
      <c r="CU108" s="10">
        <v>0</v>
      </c>
      <c r="CV108" s="10">
        <v>0</v>
      </c>
      <c r="CW108" s="10">
        <v>0</v>
      </c>
      <c r="CX108" s="10">
        <v>0</v>
      </c>
      <c r="CY108" s="10">
        <v>0</v>
      </c>
      <c r="CZ108" s="10">
        <v>0</v>
      </c>
      <c r="DA108" s="10">
        <v>0</v>
      </c>
      <c r="DB108" s="10"/>
      <c r="DC108" s="10" t="s">
        <v>158</v>
      </c>
      <c r="DD108" s="10"/>
      <c r="DE108" s="91" t="s">
        <v>161</v>
      </c>
      <c r="DF108" s="56" t="s">
        <v>1249</v>
      </c>
      <c r="DG108" s="177" t="s">
        <v>161</v>
      </c>
      <c r="DH108" s="10" t="s">
        <v>151</v>
      </c>
      <c r="DI108" s="10" t="s">
        <v>157</v>
      </c>
      <c r="DJ108" s="10" t="s">
        <v>1250</v>
      </c>
      <c r="DK108" s="80" t="s">
        <v>149</v>
      </c>
      <c r="DL108" s="80" t="s">
        <v>149</v>
      </c>
      <c r="DM108" s="80" t="s">
        <v>149</v>
      </c>
      <c r="DN108" s="80" t="s">
        <v>180</v>
      </c>
      <c r="DO108" s="80" t="s">
        <v>158</v>
      </c>
      <c r="DP108" s="80" t="s">
        <v>158</v>
      </c>
      <c r="DQ108" s="80" t="s">
        <v>158</v>
      </c>
      <c r="DR108" s="80" t="s">
        <v>158</v>
      </c>
      <c r="DS108" s="80" t="s">
        <v>158</v>
      </c>
      <c r="DT108" s="80" t="s">
        <v>157</v>
      </c>
      <c r="DU108" s="82" t="s">
        <v>180</v>
      </c>
      <c r="DV108" s="76" t="s">
        <v>161</v>
      </c>
      <c r="DW108" s="76" t="s">
        <v>302</v>
      </c>
      <c r="DX108" s="113" t="s">
        <v>161</v>
      </c>
      <c r="DY108" s="76" t="s">
        <v>302</v>
      </c>
      <c r="DZ108" s="76" t="s">
        <v>158</v>
      </c>
      <c r="EA108" s="80" t="s">
        <v>157</v>
      </c>
      <c r="EB108" s="80" t="s">
        <v>180</v>
      </c>
      <c r="EC108" s="80" t="s">
        <v>1251</v>
      </c>
      <c r="ED108" s="80" t="s">
        <v>362</v>
      </c>
      <c r="EE108" s="80" t="s">
        <v>1252</v>
      </c>
      <c r="EF108" s="80" t="s">
        <v>184</v>
      </c>
      <c r="EG108" s="80">
        <v>1</v>
      </c>
      <c r="EH108" s="80">
        <v>0</v>
      </c>
      <c r="EI108" s="80">
        <v>0</v>
      </c>
      <c r="EJ108" s="80" t="s">
        <v>157</v>
      </c>
      <c r="EK108" s="80" t="s">
        <v>157</v>
      </c>
      <c r="EL108" s="80" t="s">
        <v>157</v>
      </c>
      <c r="EM108" s="80" t="s">
        <v>158</v>
      </c>
      <c r="EN108" s="80" t="s">
        <v>149</v>
      </c>
      <c r="EO108" s="80" t="s">
        <v>180</v>
      </c>
      <c r="EP108" s="80" t="s">
        <v>180</v>
      </c>
      <c r="EQ108" s="80" t="s">
        <v>157</v>
      </c>
      <c r="ER108" s="80" t="s">
        <v>158</v>
      </c>
      <c r="ES108" s="80" t="s">
        <v>157</v>
      </c>
      <c r="ET108" s="80" t="s">
        <v>157</v>
      </c>
      <c r="EU108" s="80" t="s">
        <v>157</v>
      </c>
      <c r="EV108" s="82" t="s">
        <v>157</v>
      </c>
      <c r="EW108" s="94" t="s">
        <v>161</v>
      </c>
      <c r="EX108" s="94" t="s">
        <v>161</v>
      </c>
      <c r="EY108" s="94" t="s">
        <v>161</v>
      </c>
      <c r="EZ108" s="38"/>
      <c r="FA108" s="140">
        <f t="shared" si="6"/>
        <v>1</v>
      </c>
      <c r="FB108" s="136" t="s">
        <v>1800</v>
      </c>
    </row>
    <row r="109" spans="1:158" ht="112.5" x14ac:dyDescent="0.25">
      <c r="A109" s="117"/>
      <c r="B109" s="44">
        <v>94</v>
      </c>
      <c r="C109" s="10" t="s">
        <v>138</v>
      </c>
      <c r="D109" s="10" t="s">
        <v>1253</v>
      </c>
      <c r="E109" s="10" t="s">
        <v>222</v>
      </c>
      <c r="F109" s="10" t="s">
        <v>141</v>
      </c>
      <c r="G109" s="10" t="s">
        <v>142</v>
      </c>
      <c r="H109" s="10" t="s">
        <v>143</v>
      </c>
      <c r="I109" s="10" t="s">
        <v>421</v>
      </c>
      <c r="J109" s="42" t="s">
        <v>1254</v>
      </c>
      <c r="K109" s="10" t="s">
        <v>1255</v>
      </c>
      <c r="L109" s="29" t="s">
        <v>147</v>
      </c>
      <c r="M109" s="10">
        <v>94808.24</v>
      </c>
      <c r="N109" s="10">
        <v>89792.9</v>
      </c>
      <c r="O109" s="10" t="s">
        <v>148</v>
      </c>
      <c r="P109" s="10" t="s">
        <v>149</v>
      </c>
      <c r="Q109" s="19" t="s">
        <v>151</v>
      </c>
      <c r="R109" s="10" t="s">
        <v>1179</v>
      </c>
      <c r="S109" s="10">
        <v>0</v>
      </c>
      <c r="T109" s="10">
        <v>2</v>
      </c>
      <c r="U109" s="10">
        <v>2</v>
      </c>
      <c r="V109" s="10">
        <v>0</v>
      </c>
      <c r="W109" s="10">
        <v>0</v>
      </c>
      <c r="X109" s="10">
        <v>2</v>
      </c>
      <c r="Y109" s="57" t="s">
        <v>1797</v>
      </c>
      <c r="Z109" s="10">
        <v>1</v>
      </c>
      <c r="AA109" s="10" t="s">
        <v>151</v>
      </c>
      <c r="AB109" s="10" t="s">
        <v>151</v>
      </c>
      <c r="AC109" s="10" t="s">
        <v>1256</v>
      </c>
      <c r="AD109" s="10" t="s">
        <v>1257</v>
      </c>
      <c r="AE109" s="10" t="s">
        <v>421</v>
      </c>
      <c r="AF109" s="10" t="s">
        <v>1258</v>
      </c>
      <c r="AG109" s="59" t="s">
        <v>429</v>
      </c>
      <c r="AH109" s="10" t="s">
        <v>1259</v>
      </c>
      <c r="AI109" s="10" t="s">
        <v>1124</v>
      </c>
      <c r="AJ109" s="10" t="s">
        <v>157</v>
      </c>
      <c r="AK109" s="10" t="s">
        <v>149</v>
      </c>
      <c r="AL109" s="10" t="s">
        <v>149</v>
      </c>
      <c r="AM109" s="10" t="s">
        <v>149</v>
      </c>
      <c r="AN109" s="10" t="s">
        <v>158</v>
      </c>
      <c r="AO109" s="10" t="s">
        <v>149</v>
      </c>
      <c r="AP109" s="10" t="s">
        <v>432</v>
      </c>
      <c r="AQ109" s="10" t="s">
        <v>158</v>
      </c>
      <c r="AR109" s="10" t="s">
        <v>233</v>
      </c>
      <c r="AS109" s="10"/>
      <c r="AT109" s="10" t="s">
        <v>160</v>
      </c>
      <c r="AU109" s="57" t="s">
        <v>157</v>
      </c>
      <c r="AV109" s="57" t="s">
        <v>158</v>
      </c>
      <c r="AW109" s="57" t="s">
        <v>161</v>
      </c>
      <c r="AX109" s="57" t="s">
        <v>162</v>
      </c>
      <c r="AY109" s="57" t="s">
        <v>157</v>
      </c>
      <c r="AZ109" s="57" t="s">
        <v>162</v>
      </c>
      <c r="BA109" s="57">
        <v>12344667</v>
      </c>
      <c r="BB109" s="57" t="s">
        <v>251</v>
      </c>
      <c r="BC109" s="57">
        <v>3410001</v>
      </c>
      <c r="BD109" s="57">
        <v>5</v>
      </c>
      <c r="BE109" s="57">
        <v>4</v>
      </c>
      <c r="BF109" s="57">
        <v>1</v>
      </c>
      <c r="BG109" s="105">
        <f t="shared" si="7"/>
        <v>0.2</v>
      </c>
      <c r="BH109" s="57">
        <v>73</v>
      </c>
      <c r="BI109" s="57" t="s">
        <v>1125</v>
      </c>
      <c r="BJ109" s="155"/>
      <c r="BK109" s="57" t="s">
        <v>180</v>
      </c>
      <c r="BL109" s="10" t="s">
        <v>168</v>
      </c>
      <c r="BM109" s="10" t="s">
        <v>157</v>
      </c>
      <c r="BN109" s="10" t="s">
        <v>208</v>
      </c>
      <c r="BO109" s="10" t="s">
        <v>157</v>
      </c>
      <c r="BP109" s="10" t="s">
        <v>157</v>
      </c>
      <c r="BQ109" s="10" t="s">
        <v>157</v>
      </c>
      <c r="BR109" s="10" t="s">
        <v>158</v>
      </c>
      <c r="BS109" s="10"/>
      <c r="BT109" s="10" t="s">
        <v>172</v>
      </c>
      <c r="BU109" s="57" t="s">
        <v>209</v>
      </c>
      <c r="BV109" s="56" t="s">
        <v>1040</v>
      </c>
      <c r="BW109" s="57" t="s">
        <v>1260</v>
      </c>
      <c r="BX109" s="57" t="s">
        <v>238</v>
      </c>
      <c r="BY109" s="145">
        <v>2549113</v>
      </c>
      <c r="BZ109" s="10">
        <v>66</v>
      </c>
      <c r="CA109" s="10">
        <v>3</v>
      </c>
      <c r="CB109" s="10">
        <v>63</v>
      </c>
      <c r="CC109" s="107">
        <f t="shared" si="8"/>
        <v>0.95454545454545459</v>
      </c>
      <c r="CD109" s="171">
        <v>30.456</v>
      </c>
      <c r="CE109" s="110" t="s">
        <v>1804</v>
      </c>
      <c r="CF109" s="10" t="s">
        <v>1807</v>
      </c>
      <c r="CG109" s="151"/>
      <c r="CH109" s="62"/>
      <c r="CI109" s="57" t="s">
        <v>157</v>
      </c>
      <c r="CJ109" s="57" t="s">
        <v>157</v>
      </c>
      <c r="CK109" s="57" t="s">
        <v>157</v>
      </c>
      <c r="CL109" s="57" t="s">
        <v>157</v>
      </c>
      <c r="CM109" s="57" t="s">
        <v>157</v>
      </c>
      <c r="CN109" s="57" t="s">
        <v>157</v>
      </c>
      <c r="CO109" s="57" t="s">
        <v>157</v>
      </c>
      <c r="CP109" s="46"/>
      <c r="CQ109" s="10">
        <v>0</v>
      </c>
      <c r="CR109" s="10">
        <v>0</v>
      </c>
      <c r="CS109" s="10">
        <v>0</v>
      </c>
      <c r="CT109" s="10">
        <v>0</v>
      </c>
      <c r="CU109" s="10">
        <v>0</v>
      </c>
      <c r="CV109" s="10">
        <v>0</v>
      </c>
      <c r="CW109" s="10">
        <v>0</v>
      </c>
      <c r="CX109" s="10">
        <v>0</v>
      </c>
      <c r="CY109" s="10">
        <v>0</v>
      </c>
      <c r="CZ109" s="10">
        <v>0</v>
      </c>
      <c r="DA109" s="10">
        <v>0</v>
      </c>
      <c r="DB109" s="10"/>
      <c r="DC109" s="10" t="s">
        <v>158</v>
      </c>
      <c r="DD109" s="10"/>
      <c r="DE109" s="91" t="s">
        <v>161</v>
      </c>
      <c r="DF109" s="56" t="s">
        <v>1261</v>
      </c>
      <c r="DG109" s="177" t="s">
        <v>161</v>
      </c>
      <c r="DH109" s="10" t="s">
        <v>151</v>
      </c>
      <c r="DI109" s="10" t="s">
        <v>157</v>
      </c>
      <c r="DJ109" s="10" t="s">
        <v>1262</v>
      </c>
      <c r="DK109" s="80" t="s">
        <v>149</v>
      </c>
      <c r="DL109" s="80" t="s">
        <v>149</v>
      </c>
      <c r="DM109" s="80" t="s">
        <v>149</v>
      </c>
      <c r="DN109" s="80" t="s">
        <v>180</v>
      </c>
      <c r="DO109" s="80" t="s">
        <v>158</v>
      </c>
      <c r="DP109" s="80" t="s">
        <v>158</v>
      </c>
      <c r="DQ109" s="80" t="s">
        <v>158</v>
      </c>
      <c r="DR109" s="80" t="s">
        <v>158</v>
      </c>
      <c r="DS109" s="80" t="s">
        <v>158</v>
      </c>
      <c r="DT109" s="80" t="s">
        <v>157</v>
      </c>
      <c r="DU109" s="82" t="s">
        <v>180</v>
      </c>
      <c r="DV109" s="76" t="s">
        <v>161</v>
      </c>
      <c r="DW109" s="76" t="s">
        <v>302</v>
      </c>
      <c r="DX109" s="113" t="s">
        <v>161</v>
      </c>
      <c r="DY109" s="76" t="s">
        <v>302</v>
      </c>
      <c r="DZ109" s="76" t="s">
        <v>158</v>
      </c>
      <c r="EA109" s="80" t="s">
        <v>157</v>
      </c>
      <c r="EB109" s="80" t="s">
        <v>180</v>
      </c>
      <c r="EC109" s="81">
        <v>12351151</v>
      </c>
      <c r="ED109" s="80" t="s">
        <v>241</v>
      </c>
      <c r="EE109" s="80" t="s">
        <v>289</v>
      </c>
      <c r="EF109" s="80" t="s">
        <v>184</v>
      </c>
      <c r="EG109" s="80">
        <v>1</v>
      </c>
      <c r="EH109" s="80">
        <v>0</v>
      </c>
      <c r="EI109" s="80">
        <v>0</v>
      </c>
      <c r="EJ109" s="80" t="s">
        <v>157</v>
      </c>
      <c r="EK109" s="80" t="s">
        <v>157</v>
      </c>
      <c r="EL109" s="80" t="s">
        <v>157</v>
      </c>
      <c r="EM109" s="80" t="s">
        <v>158</v>
      </c>
      <c r="EN109" s="80" t="s">
        <v>149</v>
      </c>
      <c r="EO109" s="80" t="s">
        <v>180</v>
      </c>
      <c r="EP109" s="80" t="s">
        <v>180</v>
      </c>
      <c r="EQ109" s="80" t="s">
        <v>157</v>
      </c>
      <c r="ER109" s="80" t="s">
        <v>158</v>
      </c>
      <c r="ES109" s="80" t="s">
        <v>157</v>
      </c>
      <c r="ET109" s="80" t="s">
        <v>157</v>
      </c>
      <c r="EU109" s="80" t="s">
        <v>157</v>
      </c>
      <c r="EV109" s="82" t="s">
        <v>157</v>
      </c>
      <c r="EW109" s="94" t="s">
        <v>161</v>
      </c>
      <c r="EX109" s="94" t="s">
        <v>161</v>
      </c>
      <c r="EY109" s="94" t="s">
        <v>161</v>
      </c>
      <c r="EZ109" s="38"/>
      <c r="FA109" s="140">
        <f t="shared" si="6"/>
        <v>1</v>
      </c>
      <c r="FB109" s="136" t="s">
        <v>1800</v>
      </c>
    </row>
    <row r="110" spans="1:158" ht="112.5" x14ac:dyDescent="0.25">
      <c r="A110" s="117"/>
      <c r="B110" s="44">
        <v>95</v>
      </c>
      <c r="C110" s="10" t="s">
        <v>138</v>
      </c>
      <c r="D110" s="10" t="s">
        <v>1263</v>
      </c>
      <c r="E110" s="10" t="s">
        <v>222</v>
      </c>
      <c r="F110" s="10" t="s">
        <v>141</v>
      </c>
      <c r="G110" s="10" t="s">
        <v>142</v>
      </c>
      <c r="H110" s="10" t="s">
        <v>143</v>
      </c>
      <c r="I110" s="10" t="s">
        <v>1264</v>
      </c>
      <c r="J110" s="42" t="s">
        <v>1265</v>
      </c>
      <c r="K110" s="42" t="s">
        <v>1266</v>
      </c>
      <c r="L110" s="29" t="s">
        <v>147</v>
      </c>
      <c r="M110" s="10">
        <v>101027.54</v>
      </c>
      <c r="N110" s="10">
        <v>108621.09</v>
      </c>
      <c r="O110" s="10" t="s">
        <v>148</v>
      </c>
      <c r="P110" s="10" t="s">
        <v>149</v>
      </c>
      <c r="Q110" s="19" t="s">
        <v>151</v>
      </c>
      <c r="R110" s="10" t="s">
        <v>464</v>
      </c>
      <c r="S110" s="10">
        <v>0</v>
      </c>
      <c r="T110" s="10">
        <v>2</v>
      </c>
      <c r="U110" s="10">
        <v>2</v>
      </c>
      <c r="V110" s="10">
        <v>0</v>
      </c>
      <c r="W110" s="10">
        <v>0</v>
      </c>
      <c r="X110" s="10">
        <v>2</v>
      </c>
      <c r="Y110" s="57" t="s">
        <v>1797</v>
      </c>
      <c r="Z110" s="10">
        <v>1</v>
      </c>
      <c r="AA110" s="10" t="s">
        <v>151</v>
      </c>
      <c r="AB110" s="10" t="s">
        <v>151</v>
      </c>
      <c r="AC110" s="10" t="s">
        <v>1267</v>
      </c>
      <c r="AD110" s="42" t="s">
        <v>1266</v>
      </c>
      <c r="AE110" s="10" t="s">
        <v>1264</v>
      </c>
      <c r="AF110" s="42" t="s">
        <v>1268</v>
      </c>
      <c r="AG110" s="59" t="s">
        <v>1269</v>
      </c>
      <c r="AH110" s="10" t="s">
        <v>1270</v>
      </c>
      <c r="AI110" s="10" t="s">
        <v>1271</v>
      </c>
      <c r="AJ110" s="10" t="s">
        <v>157</v>
      </c>
      <c r="AK110" s="10" t="s">
        <v>158</v>
      </c>
      <c r="AL110" s="10" t="s">
        <v>158</v>
      </c>
      <c r="AM110" s="10" t="s">
        <v>158</v>
      </c>
      <c r="AN110" s="10" t="s">
        <v>158</v>
      </c>
      <c r="AO110" s="10" t="s">
        <v>149</v>
      </c>
      <c r="AP110" s="10" t="s">
        <v>432</v>
      </c>
      <c r="AQ110" s="10" t="s">
        <v>158</v>
      </c>
      <c r="AR110" s="10" t="s">
        <v>157</v>
      </c>
      <c r="AS110" s="10"/>
      <c r="AT110" s="10" t="s">
        <v>160</v>
      </c>
      <c r="AU110" s="57" t="s">
        <v>157</v>
      </c>
      <c r="AV110" s="57" t="s">
        <v>158</v>
      </c>
      <c r="AW110" s="57" t="s">
        <v>161</v>
      </c>
      <c r="AX110" s="57" t="s">
        <v>162</v>
      </c>
      <c r="AY110" s="57" t="s">
        <v>157</v>
      </c>
      <c r="AZ110" s="57" t="s">
        <v>162</v>
      </c>
      <c r="BA110" s="57" t="s">
        <v>161</v>
      </c>
      <c r="BB110" s="57" t="s">
        <v>251</v>
      </c>
      <c r="BC110" s="57" t="s">
        <v>161</v>
      </c>
      <c r="BD110" s="57" t="s">
        <v>161</v>
      </c>
      <c r="BE110" s="57" t="s">
        <v>161</v>
      </c>
      <c r="BF110" s="57" t="s">
        <v>161</v>
      </c>
      <c r="BG110" s="105" t="e">
        <f t="shared" si="7"/>
        <v>#VALUE!</v>
      </c>
      <c r="BH110" s="57" t="s">
        <v>161</v>
      </c>
      <c r="BI110" s="57" t="s">
        <v>161</v>
      </c>
      <c r="BJ110" s="155"/>
      <c r="BK110" s="57" t="s">
        <v>180</v>
      </c>
      <c r="BL110" s="10" t="s">
        <v>168</v>
      </c>
      <c r="BM110" s="10" t="s">
        <v>157</v>
      </c>
      <c r="BN110" s="10" t="s">
        <v>208</v>
      </c>
      <c r="BO110" s="10" t="s">
        <v>157</v>
      </c>
      <c r="BP110" s="10" t="s">
        <v>157</v>
      </c>
      <c r="BQ110" s="10" t="s">
        <v>157</v>
      </c>
      <c r="BR110" s="10" t="s">
        <v>158</v>
      </c>
      <c r="BS110" s="10"/>
      <c r="BT110" s="10" t="s">
        <v>172</v>
      </c>
      <c r="BU110" s="64" t="s">
        <v>209</v>
      </c>
      <c r="BV110" s="65" t="s">
        <v>1040</v>
      </c>
      <c r="BW110" s="57" t="s">
        <v>1272</v>
      </c>
      <c r="BX110" s="64" t="s">
        <v>238</v>
      </c>
      <c r="BY110" s="144">
        <v>3131001</v>
      </c>
      <c r="BZ110" s="62" t="s">
        <v>373</v>
      </c>
      <c r="CA110" s="62" t="s">
        <v>373</v>
      </c>
      <c r="CB110" s="62" t="s">
        <v>373</v>
      </c>
      <c r="CC110" s="107" t="e">
        <f t="shared" si="8"/>
        <v>#VALUE!</v>
      </c>
      <c r="CD110" s="171">
        <v>39.024000000000001</v>
      </c>
      <c r="CE110" s="110" t="s">
        <v>1804</v>
      </c>
      <c r="CF110" s="10" t="s">
        <v>1807</v>
      </c>
      <c r="CG110" s="151"/>
      <c r="CH110" s="62"/>
      <c r="CI110" s="57" t="s">
        <v>157</v>
      </c>
      <c r="CJ110" s="57" t="s">
        <v>157</v>
      </c>
      <c r="CK110" s="57" t="s">
        <v>157</v>
      </c>
      <c r="CL110" s="57" t="s">
        <v>157</v>
      </c>
      <c r="CM110" s="57" t="s">
        <v>157</v>
      </c>
      <c r="CN110" s="57" t="s">
        <v>157</v>
      </c>
      <c r="CO110" s="57" t="s">
        <v>157</v>
      </c>
      <c r="CP110" s="46"/>
      <c r="CQ110" s="10">
        <v>0</v>
      </c>
      <c r="CR110" s="10">
        <v>0</v>
      </c>
      <c r="CS110" s="10">
        <v>0</v>
      </c>
      <c r="CT110" s="10">
        <v>0</v>
      </c>
      <c r="CU110" s="10">
        <v>0</v>
      </c>
      <c r="CV110" s="10">
        <v>0</v>
      </c>
      <c r="CW110" s="10">
        <v>0</v>
      </c>
      <c r="CX110" s="10">
        <v>0</v>
      </c>
      <c r="CY110" s="10">
        <v>0</v>
      </c>
      <c r="CZ110" s="10">
        <v>0</v>
      </c>
      <c r="DA110" s="10">
        <v>0</v>
      </c>
      <c r="DB110" s="10"/>
      <c r="DC110" s="10" t="s">
        <v>158</v>
      </c>
      <c r="DD110" s="10"/>
      <c r="DE110" s="91" t="s">
        <v>161</v>
      </c>
      <c r="DF110" s="56" t="s">
        <v>1273</v>
      </c>
      <c r="DG110" s="177" t="s">
        <v>161</v>
      </c>
      <c r="DH110" s="10" t="s">
        <v>151</v>
      </c>
      <c r="DI110" s="10" t="s">
        <v>157</v>
      </c>
      <c r="DJ110" s="10" t="s">
        <v>1274</v>
      </c>
      <c r="DK110" s="80" t="s">
        <v>149</v>
      </c>
      <c r="DL110" s="80" t="s">
        <v>149</v>
      </c>
      <c r="DM110" s="80" t="s">
        <v>149</v>
      </c>
      <c r="DN110" s="80" t="s">
        <v>180</v>
      </c>
      <c r="DO110" s="80" t="s">
        <v>158</v>
      </c>
      <c r="DP110" s="80" t="s">
        <v>158</v>
      </c>
      <c r="DQ110" s="80" t="s">
        <v>158</v>
      </c>
      <c r="DR110" s="80" t="s">
        <v>158</v>
      </c>
      <c r="DS110" s="80" t="s">
        <v>158</v>
      </c>
      <c r="DT110" s="80" t="s">
        <v>157</v>
      </c>
      <c r="DU110" s="82" t="s">
        <v>180</v>
      </c>
      <c r="DV110" s="76" t="s">
        <v>161</v>
      </c>
      <c r="DW110" s="76" t="s">
        <v>302</v>
      </c>
      <c r="DX110" s="113" t="s">
        <v>161</v>
      </c>
      <c r="DY110" s="76" t="s">
        <v>302</v>
      </c>
      <c r="DZ110" s="76" t="s">
        <v>158</v>
      </c>
      <c r="EA110" s="80" t="s">
        <v>157</v>
      </c>
      <c r="EB110" s="80" t="s">
        <v>180</v>
      </c>
      <c r="EC110" s="80" t="s">
        <v>375</v>
      </c>
      <c r="ED110" s="80" t="s">
        <v>157</v>
      </c>
      <c r="EE110" s="80" t="s">
        <v>157</v>
      </c>
      <c r="EF110" s="80" t="s">
        <v>184</v>
      </c>
      <c r="EG110" s="80">
        <v>1</v>
      </c>
      <c r="EH110" s="80">
        <v>0</v>
      </c>
      <c r="EI110" s="80">
        <v>0</v>
      </c>
      <c r="EJ110" s="80" t="s">
        <v>157</v>
      </c>
      <c r="EK110" s="80" t="s">
        <v>157</v>
      </c>
      <c r="EL110" s="80" t="s">
        <v>157</v>
      </c>
      <c r="EM110" s="80" t="s">
        <v>158</v>
      </c>
      <c r="EN110" s="80" t="s">
        <v>149</v>
      </c>
      <c r="EO110" s="80" t="s">
        <v>180</v>
      </c>
      <c r="EP110" s="80" t="s">
        <v>180</v>
      </c>
      <c r="EQ110" s="80" t="s">
        <v>157</v>
      </c>
      <c r="ER110" s="80" t="s">
        <v>158</v>
      </c>
      <c r="ES110" s="80" t="s">
        <v>157</v>
      </c>
      <c r="ET110" s="80" t="s">
        <v>157</v>
      </c>
      <c r="EU110" s="80" t="s">
        <v>157</v>
      </c>
      <c r="EV110" s="82" t="s">
        <v>157</v>
      </c>
      <c r="EW110" s="94" t="s">
        <v>161</v>
      </c>
      <c r="EX110" s="94" t="s">
        <v>161</v>
      </c>
      <c r="EY110" s="94" t="s">
        <v>161</v>
      </c>
      <c r="EZ110" s="38"/>
      <c r="FA110" s="140">
        <f t="shared" si="6"/>
        <v>1</v>
      </c>
      <c r="FB110" s="136" t="s">
        <v>1800</v>
      </c>
    </row>
    <row r="111" spans="1:158" ht="112.5" x14ac:dyDescent="0.35">
      <c r="A111" s="117"/>
      <c r="B111" s="44">
        <v>96</v>
      </c>
      <c r="C111" s="10" t="s">
        <v>138</v>
      </c>
      <c r="D111" s="10" t="s">
        <v>1275</v>
      </c>
      <c r="E111" s="10" t="s">
        <v>222</v>
      </c>
      <c r="F111" s="10" t="s">
        <v>141</v>
      </c>
      <c r="G111" s="10" t="s">
        <v>142</v>
      </c>
      <c r="H111" s="10" t="s">
        <v>143</v>
      </c>
      <c r="I111" s="10" t="s">
        <v>392</v>
      </c>
      <c r="J111" s="42" t="s">
        <v>442</v>
      </c>
      <c r="K111" s="42" t="s">
        <v>443</v>
      </c>
      <c r="L111" s="29" t="s">
        <v>147</v>
      </c>
      <c r="M111" s="10">
        <v>92198.9</v>
      </c>
      <c r="N111" s="10">
        <v>107166.52</v>
      </c>
      <c r="O111" s="10" t="s">
        <v>148</v>
      </c>
      <c r="P111" s="10" t="s">
        <v>149</v>
      </c>
      <c r="Q111" s="19" t="s">
        <v>151</v>
      </c>
      <c r="R111" s="10" t="s">
        <v>464</v>
      </c>
      <c r="S111" s="10">
        <v>0</v>
      </c>
      <c r="T111" s="10">
        <v>2</v>
      </c>
      <c r="U111" s="10">
        <v>2</v>
      </c>
      <c r="V111" s="10">
        <v>0</v>
      </c>
      <c r="W111" s="10">
        <v>0</v>
      </c>
      <c r="X111" s="10">
        <v>2</v>
      </c>
      <c r="Y111" s="57" t="s">
        <v>1797</v>
      </c>
      <c r="Z111" s="10">
        <v>2</v>
      </c>
      <c r="AA111" s="10" t="s">
        <v>151</v>
      </c>
      <c r="AB111" s="10" t="s">
        <v>151</v>
      </c>
      <c r="AC111" s="10" t="s">
        <v>1276</v>
      </c>
      <c r="AD111" s="42" t="s">
        <v>443</v>
      </c>
      <c r="AE111" s="10" t="s">
        <v>392</v>
      </c>
      <c r="AF111" s="42" t="s">
        <v>1277</v>
      </c>
      <c r="AG111" s="59" t="s">
        <v>1278</v>
      </c>
      <c r="AH111" s="10" t="s">
        <v>1279</v>
      </c>
      <c r="AI111" s="10" t="s">
        <v>1173</v>
      </c>
      <c r="AJ111" s="10" t="s">
        <v>157</v>
      </c>
      <c r="AK111" s="10" t="s">
        <v>158</v>
      </c>
      <c r="AL111" s="10" t="s">
        <v>158</v>
      </c>
      <c r="AM111" s="10" t="s">
        <v>158</v>
      </c>
      <c r="AN111" s="10" t="s">
        <v>149</v>
      </c>
      <c r="AO111" s="10" t="s">
        <v>149</v>
      </c>
      <c r="AP111" s="10" t="s">
        <v>432</v>
      </c>
      <c r="AQ111" s="10" t="s">
        <v>158</v>
      </c>
      <c r="AR111" s="10" t="s">
        <v>157</v>
      </c>
      <c r="AS111" s="10"/>
      <c r="AT111" s="10" t="s">
        <v>160</v>
      </c>
      <c r="AU111" s="57" t="s">
        <v>157</v>
      </c>
      <c r="AV111" s="57" t="s">
        <v>158</v>
      </c>
      <c r="AW111" s="57" t="s">
        <v>161</v>
      </c>
      <c r="AX111" s="57" t="s">
        <v>162</v>
      </c>
      <c r="AY111" s="57" t="s">
        <v>157</v>
      </c>
      <c r="AZ111" s="57" t="s">
        <v>162</v>
      </c>
      <c r="BA111" s="57" t="s">
        <v>161</v>
      </c>
      <c r="BB111" s="57" t="s">
        <v>161</v>
      </c>
      <c r="BC111" s="57" t="s">
        <v>161</v>
      </c>
      <c r="BD111" s="57" t="s">
        <v>161</v>
      </c>
      <c r="BE111" s="57" t="s">
        <v>161</v>
      </c>
      <c r="BF111" s="57" t="s">
        <v>161</v>
      </c>
      <c r="BG111" s="105" t="e">
        <f t="shared" si="7"/>
        <v>#VALUE!</v>
      </c>
      <c r="BH111" s="57" t="s">
        <v>161</v>
      </c>
      <c r="BI111" s="57" t="s">
        <v>1125</v>
      </c>
      <c r="BJ111" s="155"/>
      <c r="BK111" s="57" t="s">
        <v>180</v>
      </c>
      <c r="BL111" s="10" t="s">
        <v>168</v>
      </c>
      <c r="BM111" s="10" t="s">
        <v>157</v>
      </c>
      <c r="BN111" s="10" t="s">
        <v>208</v>
      </c>
      <c r="BO111" s="10" t="s">
        <v>157</v>
      </c>
      <c r="BP111" s="10" t="s">
        <v>157</v>
      </c>
      <c r="BQ111" s="10" t="s">
        <v>157</v>
      </c>
      <c r="BR111" s="10" t="s">
        <v>158</v>
      </c>
      <c r="BS111" s="10"/>
      <c r="BT111" s="10" t="s">
        <v>172</v>
      </c>
      <c r="BU111" s="62" t="s">
        <v>373</v>
      </c>
      <c r="BV111" s="62" t="s">
        <v>373</v>
      </c>
      <c r="BW111" s="62" t="s">
        <v>373</v>
      </c>
      <c r="BX111" s="62" t="s">
        <v>373</v>
      </c>
      <c r="BY111" s="62" t="s">
        <v>373</v>
      </c>
      <c r="BZ111" s="62" t="s">
        <v>373</v>
      </c>
      <c r="CA111" s="62" t="s">
        <v>373</v>
      </c>
      <c r="CB111" s="62" t="s">
        <v>373</v>
      </c>
      <c r="CC111" s="107" t="e">
        <f t="shared" si="8"/>
        <v>#VALUE!</v>
      </c>
      <c r="CD111" s="171" t="s">
        <v>161</v>
      </c>
      <c r="CE111" s="110" t="s">
        <v>1804</v>
      </c>
      <c r="CF111" s="10" t="s">
        <v>1807</v>
      </c>
      <c r="CG111" s="151"/>
      <c r="CH111" s="62"/>
      <c r="CI111" s="57" t="s">
        <v>157</v>
      </c>
      <c r="CJ111" s="57" t="s">
        <v>157</v>
      </c>
      <c r="CK111" s="57" t="s">
        <v>157</v>
      </c>
      <c r="CL111" s="57" t="s">
        <v>157</v>
      </c>
      <c r="CM111" s="57" t="s">
        <v>157</v>
      </c>
      <c r="CN111" s="57" t="s">
        <v>157</v>
      </c>
      <c r="CO111" s="57" t="s">
        <v>157</v>
      </c>
      <c r="CP111" s="46"/>
      <c r="CQ111" s="10">
        <v>0</v>
      </c>
      <c r="CR111" s="10">
        <v>0</v>
      </c>
      <c r="CS111" s="10">
        <v>0</v>
      </c>
      <c r="CT111" s="10">
        <v>0</v>
      </c>
      <c r="CU111" s="10">
        <v>0</v>
      </c>
      <c r="CV111" s="10">
        <v>0</v>
      </c>
      <c r="CW111" s="10">
        <v>0</v>
      </c>
      <c r="CX111" s="10">
        <v>0</v>
      </c>
      <c r="CY111" s="10">
        <v>0</v>
      </c>
      <c r="CZ111" s="10">
        <v>0</v>
      </c>
      <c r="DA111" s="10">
        <v>0</v>
      </c>
      <c r="DB111" s="10"/>
      <c r="DC111" s="10" t="s">
        <v>158</v>
      </c>
      <c r="DD111" s="10"/>
      <c r="DE111" s="91" t="s">
        <v>161</v>
      </c>
      <c r="DF111" s="56" t="s">
        <v>639</v>
      </c>
      <c r="DG111" s="177" t="s">
        <v>161</v>
      </c>
      <c r="DH111" s="10" t="s">
        <v>151</v>
      </c>
      <c r="DI111" s="10" t="s">
        <v>157</v>
      </c>
      <c r="DJ111" s="10" t="s">
        <v>1280</v>
      </c>
      <c r="DK111" s="80" t="s">
        <v>149</v>
      </c>
      <c r="DL111" s="80" t="s">
        <v>149</v>
      </c>
      <c r="DM111" s="80" t="s">
        <v>149</v>
      </c>
      <c r="DN111" s="80" t="s">
        <v>180</v>
      </c>
      <c r="DO111" s="80" t="s">
        <v>158</v>
      </c>
      <c r="DP111" s="80" t="s">
        <v>158</v>
      </c>
      <c r="DQ111" s="80" t="s">
        <v>158</v>
      </c>
      <c r="DR111" s="80" t="s">
        <v>158</v>
      </c>
      <c r="DS111" s="80" t="s">
        <v>158</v>
      </c>
      <c r="DT111" s="80" t="s">
        <v>157</v>
      </c>
      <c r="DU111" s="82" t="s">
        <v>180</v>
      </c>
      <c r="DV111" s="76" t="s">
        <v>161</v>
      </c>
      <c r="DW111" s="76" t="s">
        <v>302</v>
      </c>
      <c r="DX111" s="113" t="s">
        <v>161</v>
      </c>
      <c r="DY111" s="76" t="s">
        <v>302</v>
      </c>
      <c r="DZ111" s="76" t="s">
        <v>158</v>
      </c>
      <c r="EA111" s="80" t="s">
        <v>157</v>
      </c>
      <c r="EB111" s="80" t="s">
        <v>180</v>
      </c>
      <c r="EC111" s="80" t="s">
        <v>375</v>
      </c>
      <c r="ED111" s="80" t="s">
        <v>157</v>
      </c>
      <c r="EE111" s="80" t="s">
        <v>157</v>
      </c>
      <c r="EF111" s="80" t="s">
        <v>184</v>
      </c>
      <c r="EG111" s="80">
        <v>0</v>
      </c>
      <c r="EH111" s="80">
        <v>0</v>
      </c>
      <c r="EI111" s="80">
        <v>0</v>
      </c>
      <c r="EJ111" s="80" t="s">
        <v>157</v>
      </c>
      <c r="EK111" s="80" t="s">
        <v>157</v>
      </c>
      <c r="EL111" s="80" t="s">
        <v>157</v>
      </c>
      <c r="EM111" s="80" t="s">
        <v>158</v>
      </c>
      <c r="EN111" s="80" t="s">
        <v>149</v>
      </c>
      <c r="EO111" s="80" t="s">
        <v>180</v>
      </c>
      <c r="EP111" s="80" t="s">
        <v>180</v>
      </c>
      <c r="EQ111" s="80" t="s">
        <v>157</v>
      </c>
      <c r="ER111" s="80" t="s">
        <v>158</v>
      </c>
      <c r="ES111" s="80" t="s">
        <v>157</v>
      </c>
      <c r="ET111" s="80" t="s">
        <v>157</v>
      </c>
      <c r="EU111" s="80" t="s">
        <v>157</v>
      </c>
      <c r="EV111" s="82" t="s">
        <v>157</v>
      </c>
      <c r="EW111" s="94" t="s">
        <v>161</v>
      </c>
      <c r="EX111" s="94" t="s">
        <v>161</v>
      </c>
      <c r="EY111" s="94" t="s">
        <v>161</v>
      </c>
      <c r="EZ111" s="38"/>
      <c r="FA111" s="140">
        <f t="shared" si="6"/>
        <v>1</v>
      </c>
      <c r="FB111" s="136" t="s">
        <v>1800</v>
      </c>
    </row>
    <row r="112" spans="1:158" ht="112.5" x14ac:dyDescent="0.25">
      <c r="A112" s="117"/>
      <c r="B112" s="44">
        <v>97</v>
      </c>
      <c r="C112" s="10" t="s">
        <v>138</v>
      </c>
      <c r="D112" s="10" t="s">
        <v>1281</v>
      </c>
      <c r="E112" s="10" t="s">
        <v>222</v>
      </c>
      <c r="F112" s="10" t="s">
        <v>141</v>
      </c>
      <c r="G112" s="10" t="s">
        <v>142</v>
      </c>
      <c r="H112" s="10" t="s">
        <v>143</v>
      </c>
      <c r="I112" s="10" t="s">
        <v>257</v>
      </c>
      <c r="J112" s="42" t="s">
        <v>1282</v>
      </c>
      <c r="K112" s="10" t="s">
        <v>1283</v>
      </c>
      <c r="L112" s="29" t="s">
        <v>147</v>
      </c>
      <c r="M112" s="10">
        <v>90242.465760000006</v>
      </c>
      <c r="N112" s="10">
        <v>108190.65059999999</v>
      </c>
      <c r="O112" s="10" t="s">
        <v>1284</v>
      </c>
      <c r="P112" s="10" t="s">
        <v>149</v>
      </c>
      <c r="Q112" s="19" t="s">
        <v>151</v>
      </c>
      <c r="R112" s="10" t="s">
        <v>425</v>
      </c>
      <c r="S112" s="10">
        <v>0</v>
      </c>
      <c r="T112" s="10">
        <v>2</v>
      </c>
      <c r="U112" s="10">
        <v>2</v>
      </c>
      <c r="V112" s="10">
        <v>0</v>
      </c>
      <c r="W112" s="10">
        <v>0</v>
      </c>
      <c r="X112" s="10">
        <v>2</v>
      </c>
      <c r="Y112" s="57" t="s">
        <v>1797</v>
      </c>
      <c r="Z112" s="10">
        <v>1</v>
      </c>
      <c r="AA112" s="10" t="s">
        <v>151</v>
      </c>
      <c r="AB112" s="10" t="s">
        <v>151</v>
      </c>
      <c r="AC112" s="10" t="s">
        <v>1285</v>
      </c>
      <c r="AD112" s="10" t="s">
        <v>1283</v>
      </c>
      <c r="AE112" s="10" t="s">
        <v>257</v>
      </c>
      <c r="AF112" s="10" t="s">
        <v>1282</v>
      </c>
      <c r="AG112" s="59" t="s">
        <v>1286</v>
      </c>
      <c r="AH112" s="10" t="s">
        <v>1287</v>
      </c>
      <c r="AI112" s="10" t="s">
        <v>1124</v>
      </c>
      <c r="AJ112" s="10" t="s">
        <v>157</v>
      </c>
      <c r="AK112" s="10" t="s">
        <v>158</v>
      </c>
      <c r="AL112" s="10" t="s">
        <v>158</v>
      </c>
      <c r="AM112" s="10" t="s">
        <v>158</v>
      </c>
      <c r="AN112" s="10" t="s">
        <v>149</v>
      </c>
      <c r="AO112" s="10" t="s">
        <v>149</v>
      </c>
      <c r="AP112" s="10" t="s">
        <v>432</v>
      </c>
      <c r="AQ112" s="10" t="s">
        <v>158</v>
      </c>
      <c r="AR112" s="10" t="s">
        <v>157</v>
      </c>
      <c r="AS112" s="10"/>
      <c r="AT112" s="10" t="s">
        <v>160</v>
      </c>
      <c r="AU112" s="57" t="s">
        <v>157</v>
      </c>
      <c r="AV112" s="57" t="s">
        <v>158</v>
      </c>
      <c r="AW112" s="57" t="s">
        <v>161</v>
      </c>
      <c r="AX112" s="57" t="s">
        <v>162</v>
      </c>
      <c r="AY112" s="57" t="s">
        <v>157</v>
      </c>
      <c r="AZ112" s="57" t="s">
        <v>162</v>
      </c>
      <c r="BA112" s="57">
        <v>11442384</v>
      </c>
      <c r="BB112" s="57" t="s">
        <v>251</v>
      </c>
      <c r="BC112" s="57">
        <v>1452103</v>
      </c>
      <c r="BD112" s="57" t="s">
        <v>161</v>
      </c>
      <c r="BE112" s="57" t="s">
        <v>161</v>
      </c>
      <c r="BF112" s="57" t="s">
        <v>161</v>
      </c>
      <c r="BG112" s="105" t="e">
        <f t="shared" si="7"/>
        <v>#VALUE!</v>
      </c>
      <c r="BH112" s="57">
        <v>214</v>
      </c>
      <c r="BI112" s="57" t="s">
        <v>1125</v>
      </c>
      <c r="BJ112" s="155"/>
      <c r="BK112" s="57" t="s">
        <v>180</v>
      </c>
      <c r="BL112" s="10" t="s">
        <v>168</v>
      </c>
      <c r="BM112" s="10" t="s">
        <v>157</v>
      </c>
      <c r="BN112" s="10" t="s">
        <v>208</v>
      </c>
      <c r="BO112" s="10" t="s">
        <v>157</v>
      </c>
      <c r="BP112" s="10" t="s">
        <v>157</v>
      </c>
      <c r="BQ112" s="10" t="s">
        <v>157</v>
      </c>
      <c r="BR112" s="10" t="s">
        <v>158</v>
      </c>
      <c r="BS112" s="10"/>
      <c r="BT112" s="10" t="s">
        <v>172</v>
      </c>
      <c r="BU112" s="64" t="s">
        <v>209</v>
      </c>
      <c r="BV112" s="65" t="s">
        <v>1040</v>
      </c>
      <c r="BW112" s="57" t="s">
        <v>1288</v>
      </c>
      <c r="BX112" s="64" t="s">
        <v>238</v>
      </c>
      <c r="BY112" s="144">
        <v>3333019</v>
      </c>
      <c r="BZ112" s="62" t="s">
        <v>373</v>
      </c>
      <c r="CA112" s="62" t="s">
        <v>373</v>
      </c>
      <c r="CB112" s="62" t="s">
        <v>373</v>
      </c>
      <c r="CC112" s="107" t="e">
        <f t="shared" si="8"/>
        <v>#VALUE!</v>
      </c>
      <c r="CD112" s="171">
        <v>476.28</v>
      </c>
      <c r="CE112" s="110" t="s">
        <v>1804</v>
      </c>
      <c r="CF112" s="10" t="s">
        <v>1807</v>
      </c>
      <c r="CG112" s="151"/>
      <c r="CH112" s="10"/>
      <c r="CI112" s="57" t="s">
        <v>157</v>
      </c>
      <c r="CJ112" s="57" t="s">
        <v>157</v>
      </c>
      <c r="CK112" s="57" t="s">
        <v>157</v>
      </c>
      <c r="CL112" s="57" t="s">
        <v>157</v>
      </c>
      <c r="CM112" s="57" t="s">
        <v>157</v>
      </c>
      <c r="CN112" s="57" t="s">
        <v>157</v>
      </c>
      <c r="CO112" s="57" t="s">
        <v>157</v>
      </c>
      <c r="CP112" s="46"/>
      <c r="CQ112" s="10">
        <v>0</v>
      </c>
      <c r="CR112" s="10">
        <v>0</v>
      </c>
      <c r="CS112" s="10">
        <v>0</v>
      </c>
      <c r="CT112" s="10">
        <v>0</v>
      </c>
      <c r="CU112" s="10">
        <v>0</v>
      </c>
      <c r="CV112" s="10">
        <v>0</v>
      </c>
      <c r="CW112" s="10">
        <v>0</v>
      </c>
      <c r="CX112" s="10">
        <v>0</v>
      </c>
      <c r="CY112" s="10">
        <v>0</v>
      </c>
      <c r="CZ112" s="10">
        <v>0</v>
      </c>
      <c r="DA112" s="10">
        <v>0</v>
      </c>
      <c r="DB112" s="10"/>
      <c r="DC112" s="10" t="s">
        <v>158</v>
      </c>
      <c r="DD112" s="10"/>
      <c r="DE112" s="91" t="s">
        <v>161</v>
      </c>
      <c r="DF112" s="56" t="s">
        <v>1289</v>
      </c>
      <c r="DG112" s="177" t="s">
        <v>161</v>
      </c>
      <c r="DH112" s="10" t="s">
        <v>151</v>
      </c>
      <c r="DI112" s="10" t="s">
        <v>157</v>
      </c>
      <c r="DJ112" s="10" t="s">
        <v>1290</v>
      </c>
      <c r="DK112" s="97" t="s">
        <v>149</v>
      </c>
      <c r="DL112" s="77" t="s">
        <v>149</v>
      </c>
      <c r="DM112" s="77" t="s">
        <v>149</v>
      </c>
      <c r="DN112" s="77" t="s">
        <v>180</v>
      </c>
      <c r="DO112" s="77" t="s">
        <v>158</v>
      </c>
      <c r="DP112" s="77" t="s">
        <v>158</v>
      </c>
      <c r="DQ112" s="77" t="s">
        <v>158</v>
      </c>
      <c r="DR112" s="77" t="s">
        <v>158</v>
      </c>
      <c r="DS112" s="77" t="s">
        <v>158</v>
      </c>
      <c r="DT112" s="77" t="s">
        <v>157</v>
      </c>
      <c r="DU112" s="108" t="s">
        <v>180</v>
      </c>
      <c r="DV112" s="76" t="s">
        <v>161</v>
      </c>
      <c r="DW112" s="76" t="s">
        <v>302</v>
      </c>
      <c r="DX112" s="113" t="s">
        <v>161</v>
      </c>
      <c r="DY112" s="76" t="s">
        <v>302</v>
      </c>
      <c r="DZ112" s="76" t="s">
        <v>158</v>
      </c>
      <c r="EA112" s="77" t="s">
        <v>157</v>
      </c>
      <c r="EB112" s="77" t="s">
        <v>180</v>
      </c>
      <c r="EC112" s="77" t="s">
        <v>375</v>
      </c>
      <c r="ED112" s="77" t="s">
        <v>157</v>
      </c>
      <c r="EE112" s="77" t="s">
        <v>157</v>
      </c>
      <c r="EF112" s="77" t="s">
        <v>184</v>
      </c>
      <c r="EG112" s="77">
        <v>1</v>
      </c>
      <c r="EH112" s="77">
        <v>0</v>
      </c>
      <c r="EI112" s="77">
        <v>0</v>
      </c>
      <c r="EJ112" s="77" t="s">
        <v>157</v>
      </c>
      <c r="EK112" s="77" t="s">
        <v>157</v>
      </c>
      <c r="EL112" s="77" t="s">
        <v>157</v>
      </c>
      <c r="EM112" s="77" t="s">
        <v>158</v>
      </c>
      <c r="EN112" s="77" t="s">
        <v>149</v>
      </c>
      <c r="EO112" s="77" t="s">
        <v>180</v>
      </c>
      <c r="EP112" s="77" t="s">
        <v>180</v>
      </c>
      <c r="EQ112" s="77" t="s">
        <v>157</v>
      </c>
      <c r="ER112" s="77" t="s">
        <v>158</v>
      </c>
      <c r="ES112" s="77" t="s">
        <v>157</v>
      </c>
      <c r="ET112" s="77" t="s">
        <v>157</v>
      </c>
      <c r="EU112" s="77" t="s">
        <v>157</v>
      </c>
      <c r="EV112" s="108" t="s">
        <v>157</v>
      </c>
      <c r="EW112" s="94" t="s">
        <v>161</v>
      </c>
      <c r="EX112" s="94" t="s">
        <v>161</v>
      </c>
      <c r="EY112" s="94" t="s">
        <v>161</v>
      </c>
      <c r="EZ112" s="38"/>
      <c r="FA112" s="140">
        <f t="shared" si="6"/>
        <v>1</v>
      </c>
      <c r="FB112" s="136" t="s">
        <v>1800</v>
      </c>
    </row>
    <row r="113" spans="1:158" ht="113" thickBot="1" x14ac:dyDescent="0.3">
      <c r="A113" s="119"/>
      <c r="B113" s="53">
        <v>98</v>
      </c>
      <c r="C113" s="45" t="s">
        <v>138</v>
      </c>
      <c r="D113" s="45" t="s">
        <v>1291</v>
      </c>
      <c r="E113" s="45" t="s">
        <v>222</v>
      </c>
      <c r="F113" s="45" t="s">
        <v>141</v>
      </c>
      <c r="G113" s="45" t="s">
        <v>142</v>
      </c>
      <c r="H113" s="45" t="s">
        <v>143</v>
      </c>
      <c r="I113" s="45" t="s">
        <v>1165</v>
      </c>
      <c r="J113" s="50" t="s">
        <v>1292</v>
      </c>
      <c r="K113" s="50" t="s">
        <v>1293</v>
      </c>
      <c r="L113" s="54" t="s">
        <v>147</v>
      </c>
      <c r="M113" s="45">
        <v>86385.19</v>
      </c>
      <c r="N113" s="45">
        <v>105402.69</v>
      </c>
      <c r="O113" s="45" t="s">
        <v>1284</v>
      </c>
      <c r="P113" s="45" t="s">
        <v>149</v>
      </c>
      <c r="Q113" s="55" t="s">
        <v>151</v>
      </c>
      <c r="R113" s="45" t="s">
        <v>425</v>
      </c>
      <c r="S113" s="45">
        <v>0</v>
      </c>
      <c r="T113" s="45">
        <v>2</v>
      </c>
      <c r="U113" s="45">
        <v>2</v>
      </c>
      <c r="V113" s="45">
        <v>0</v>
      </c>
      <c r="W113" s="45">
        <v>0</v>
      </c>
      <c r="X113" s="45">
        <v>2</v>
      </c>
      <c r="Y113" s="45" t="s">
        <v>1797</v>
      </c>
      <c r="Z113" s="45">
        <v>1</v>
      </c>
      <c r="AA113" s="45" t="s">
        <v>151</v>
      </c>
      <c r="AB113" s="45" t="s">
        <v>151</v>
      </c>
      <c r="AC113" s="45" t="s">
        <v>1294</v>
      </c>
      <c r="AD113" s="50" t="s">
        <v>1295</v>
      </c>
      <c r="AE113" s="45" t="s">
        <v>1165</v>
      </c>
      <c r="AF113" s="50" t="s">
        <v>1296</v>
      </c>
      <c r="AG113" s="99" t="s">
        <v>1297</v>
      </c>
      <c r="AH113" s="45" t="s">
        <v>1298</v>
      </c>
      <c r="AI113" s="45" t="s">
        <v>1247</v>
      </c>
      <c r="AJ113" s="45" t="s">
        <v>157</v>
      </c>
      <c r="AK113" s="45" t="s">
        <v>158</v>
      </c>
      <c r="AL113" s="45" t="s">
        <v>149</v>
      </c>
      <c r="AM113" s="45" t="s">
        <v>158</v>
      </c>
      <c r="AN113" s="45" t="s">
        <v>149</v>
      </c>
      <c r="AO113" s="45" t="s">
        <v>149</v>
      </c>
      <c r="AP113" s="45" t="s">
        <v>432</v>
      </c>
      <c r="AQ113" s="45" t="s">
        <v>158</v>
      </c>
      <c r="AR113" s="45" t="s">
        <v>157</v>
      </c>
      <c r="AS113" s="45"/>
      <c r="AT113" s="45" t="s">
        <v>160</v>
      </c>
      <c r="AU113" s="72" t="s">
        <v>157</v>
      </c>
      <c r="AV113" s="72" t="s">
        <v>158</v>
      </c>
      <c r="AW113" s="72" t="s">
        <v>161</v>
      </c>
      <c r="AX113" s="72" t="s">
        <v>162</v>
      </c>
      <c r="AY113" s="72" t="s">
        <v>157</v>
      </c>
      <c r="AZ113" s="72" t="s">
        <v>162</v>
      </c>
      <c r="BA113" s="72">
        <v>11442096</v>
      </c>
      <c r="BB113" s="72" t="s">
        <v>251</v>
      </c>
      <c r="BC113" s="72">
        <v>3310001</v>
      </c>
      <c r="BD113" s="72" t="s">
        <v>161</v>
      </c>
      <c r="BE113" s="72" t="s">
        <v>161</v>
      </c>
      <c r="BF113" s="72" t="s">
        <v>161</v>
      </c>
      <c r="BG113" s="106" t="e">
        <f t="shared" si="7"/>
        <v>#VALUE!</v>
      </c>
      <c r="BH113" s="72">
        <v>154</v>
      </c>
      <c r="BI113" s="72" t="s">
        <v>1125</v>
      </c>
      <c r="BJ113" s="167"/>
      <c r="BK113" s="72" t="s">
        <v>180</v>
      </c>
      <c r="BL113" s="45" t="s">
        <v>168</v>
      </c>
      <c r="BM113" s="45" t="s">
        <v>157</v>
      </c>
      <c r="BN113" s="45" t="s">
        <v>208</v>
      </c>
      <c r="BO113" s="45" t="s">
        <v>157</v>
      </c>
      <c r="BP113" s="45" t="s">
        <v>157</v>
      </c>
      <c r="BQ113" s="45" t="s">
        <v>157</v>
      </c>
      <c r="BR113" s="45" t="s">
        <v>158</v>
      </c>
      <c r="BS113" s="45"/>
      <c r="BT113" s="45" t="s">
        <v>172</v>
      </c>
      <c r="BU113" s="73" t="s">
        <v>209</v>
      </c>
      <c r="BV113" s="74" t="s">
        <v>1040</v>
      </c>
      <c r="BW113" s="72" t="s">
        <v>1299</v>
      </c>
      <c r="BX113" s="73" t="s">
        <v>238</v>
      </c>
      <c r="BY113" s="146">
        <v>3333018</v>
      </c>
      <c r="BZ113" s="92" t="s">
        <v>373</v>
      </c>
      <c r="CA113" s="92" t="s">
        <v>373</v>
      </c>
      <c r="CB113" s="92" t="s">
        <v>373</v>
      </c>
      <c r="CC113" s="120" t="e">
        <f t="shared" si="8"/>
        <v>#VALUE!</v>
      </c>
      <c r="CD113" s="175">
        <v>315.89999999999998</v>
      </c>
      <c r="CE113" s="168" t="s">
        <v>1804</v>
      </c>
      <c r="CF113" s="45" t="s">
        <v>1807</v>
      </c>
      <c r="CG113" s="169"/>
      <c r="CH113" s="45"/>
      <c r="CI113" s="72" t="s">
        <v>157</v>
      </c>
      <c r="CJ113" s="72" t="s">
        <v>157</v>
      </c>
      <c r="CK113" s="72" t="s">
        <v>157</v>
      </c>
      <c r="CL113" s="72" t="s">
        <v>157</v>
      </c>
      <c r="CM113" s="72" t="s">
        <v>157</v>
      </c>
      <c r="CN113" s="72" t="s">
        <v>157</v>
      </c>
      <c r="CO113" s="72" t="s">
        <v>157</v>
      </c>
      <c r="CP113" s="58"/>
      <c r="CQ113" s="45">
        <v>0</v>
      </c>
      <c r="CR113" s="45">
        <v>0</v>
      </c>
      <c r="CS113" s="45">
        <v>0</v>
      </c>
      <c r="CT113" s="45">
        <v>0</v>
      </c>
      <c r="CU113" s="45">
        <v>0</v>
      </c>
      <c r="CV113" s="45">
        <v>0</v>
      </c>
      <c r="CW113" s="45">
        <v>0</v>
      </c>
      <c r="CX113" s="45">
        <v>0</v>
      </c>
      <c r="CY113" s="45">
        <v>0</v>
      </c>
      <c r="CZ113" s="45">
        <v>0</v>
      </c>
      <c r="DA113" s="45">
        <v>0</v>
      </c>
      <c r="DB113" s="45"/>
      <c r="DC113" s="45" t="s">
        <v>158</v>
      </c>
      <c r="DD113" s="45"/>
      <c r="DE113" s="170" t="s">
        <v>161</v>
      </c>
      <c r="DF113" s="101" t="s">
        <v>1300</v>
      </c>
      <c r="DG113" s="50" t="s">
        <v>161</v>
      </c>
      <c r="DH113" s="45" t="s">
        <v>151</v>
      </c>
      <c r="DI113" s="45" t="s">
        <v>157</v>
      </c>
      <c r="DJ113" s="45" t="s">
        <v>1301</v>
      </c>
      <c r="DK113" s="93" t="s">
        <v>149</v>
      </c>
      <c r="DL113" s="93" t="s">
        <v>149</v>
      </c>
      <c r="DM113" s="93" t="s">
        <v>149</v>
      </c>
      <c r="DN113" s="93" t="s">
        <v>180</v>
      </c>
      <c r="DO113" s="93" t="s">
        <v>158</v>
      </c>
      <c r="DP113" s="93" t="s">
        <v>158</v>
      </c>
      <c r="DQ113" s="93" t="s">
        <v>158</v>
      </c>
      <c r="DR113" s="93" t="s">
        <v>158</v>
      </c>
      <c r="DS113" s="93" t="s">
        <v>158</v>
      </c>
      <c r="DT113" s="93" t="s">
        <v>157</v>
      </c>
      <c r="DU113" s="93" t="s">
        <v>180</v>
      </c>
      <c r="DV113" s="93" t="s">
        <v>161</v>
      </c>
      <c r="DW113" s="112" t="s">
        <v>302</v>
      </c>
      <c r="DX113" s="148" t="s">
        <v>161</v>
      </c>
      <c r="DY113" s="93" t="s">
        <v>302</v>
      </c>
      <c r="DZ113" s="93" t="s">
        <v>158</v>
      </c>
      <c r="EA113" s="93" t="s">
        <v>157</v>
      </c>
      <c r="EB113" s="93" t="s">
        <v>180</v>
      </c>
      <c r="EC113" s="93">
        <v>12192958</v>
      </c>
      <c r="ED113" s="93" t="s">
        <v>273</v>
      </c>
      <c r="EE113" s="93" t="s">
        <v>289</v>
      </c>
      <c r="EF113" s="93" t="s">
        <v>184</v>
      </c>
      <c r="EG113" s="93">
        <v>1</v>
      </c>
      <c r="EH113" s="93">
        <v>0</v>
      </c>
      <c r="EI113" s="93">
        <v>0</v>
      </c>
      <c r="EJ113" s="93" t="s">
        <v>157</v>
      </c>
      <c r="EK113" s="93" t="s">
        <v>157</v>
      </c>
      <c r="EL113" s="93" t="s">
        <v>157</v>
      </c>
      <c r="EM113" s="93" t="s">
        <v>158</v>
      </c>
      <c r="EN113" s="93" t="s">
        <v>149</v>
      </c>
      <c r="EO113" s="93" t="s">
        <v>180</v>
      </c>
      <c r="EP113" s="93" t="s">
        <v>180</v>
      </c>
      <c r="EQ113" s="93" t="s">
        <v>157</v>
      </c>
      <c r="ER113" s="93" t="s">
        <v>158</v>
      </c>
      <c r="ES113" s="93" t="s">
        <v>157</v>
      </c>
      <c r="ET113" s="93" t="s">
        <v>157</v>
      </c>
      <c r="EU113" s="93" t="s">
        <v>157</v>
      </c>
      <c r="EV113" s="112" t="s">
        <v>157</v>
      </c>
      <c r="EW113" s="45" t="s">
        <v>161</v>
      </c>
      <c r="EX113" s="45" t="s">
        <v>161</v>
      </c>
      <c r="EY113" s="45" t="s">
        <v>161</v>
      </c>
      <c r="EZ113" s="115"/>
      <c r="FA113" s="149">
        <f t="shared" si="6"/>
        <v>1</v>
      </c>
      <c r="FB113" s="150" t="s">
        <v>1800</v>
      </c>
    </row>
    <row r="114" spans="1:158" ht="14.5" x14ac:dyDescent="0.25">
      <c r="D114" s="2"/>
      <c r="E114" s="2"/>
      <c r="J114" s="31"/>
      <c r="K114" s="31"/>
      <c r="L114" s="31"/>
      <c r="M114" s="2"/>
      <c r="N114" s="2"/>
      <c r="O114" s="2"/>
      <c r="P114" s="2"/>
      <c r="Q114" s="20"/>
      <c r="AD114" s="31"/>
      <c r="AF114" s="31"/>
      <c r="AG114" s="31"/>
      <c r="AH114" s="7"/>
      <c r="AI114" s="7"/>
      <c r="AJ114" s="7"/>
      <c r="AS114" s="7"/>
      <c r="AT114" s="7"/>
      <c r="AU114" s="7"/>
      <c r="AV114" s="7"/>
      <c r="AW114" s="7"/>
      <c r="AX114" s="7"/>
      <c r="AY114" s="7"/>
      <c r="AZ114" s="7"/>
      <c r="BY114" s="147"/>
      <c r="CD114" s="152"/>
      <c r="CG114" s="153"/>
      <c r="DF114" s="95"/>
    </row>
    <row r="115" spans="1:158" ht="14.5" x14ac:dyDescent="0.25">
      <c r="D115" s="2"/>
      <c r="E115" s="2"/>
      <c r="J115" s="31"/>
      <c r="M115" s="2"/>
      <c r="N115" s="2"/>
      <c r="O115" s="2"/>
      <c r="P115" s="2"/>
      <c r="Q115" s="20"/>
      <c r="AH115" s="7"/>
      <c r="AI115" s="7"/>
      <c r="AJ115" s="7"/>
      <c r="CD115" s="152"/>
      <c r="CG115" s="153"/>
      <c r="DF115" s="95"/>
    </row>
    <row r="116" spans="1:158" ht="14.5" x14ac:dyDescent="0.25">
      <c r="D116" s="2"/>
      <c r="E116" s="2"/>
      <c r="J116" s="31"/>
      <c r="K116" s="31"/>
      <c r="L116" s="31"/>
      <c r="M116" s="2"/>
      <c r="N116" s="2"/>
      <c r="O116" s="2"/>
      <c r="P116" s="2"/>
      <c r="Q116" s="20"/>
      <c r="AD116" s="31"/>
      <c r="AF116" s="31"/>
      <c r="AG116" s="31"/>
      <c r="AH116" s="7"/>
      <c r="AI116" s="7"/>
      <c r="AJ116" s="7"/>
      <c r="CD116" s="152"/>
      <c r="CG116" s="153"/>
      <c r="DF116" s="95"/>
    </row>
    <row r="117" spans="1:158" ht="14.5" x14ac:dyDescent="0.25">
      <c r="D117" s="2"/>
      <c r="E117" s="2"/>
      <c r="J117" s="31"/>
      <c r="K117" s="31"/>
      <c r="L117" s="31"/>
      <c r="M117" s="2"/>
      <c r="N117" s="2"/>
      <c r="O117" s="2"/>
      <c r="P117" s="2"/>
      <c r="Q117" s="20"/>
      <c r="AD117" s="31"/>
      <c r="AF117" s="31"/>
      <c r="AG117" s="31"/>
      <c r="AH117" s="7"/>
      <c r="AI117" s="7"/>
      <c r="AJ117" s="7"/>
      <c r="CG117" s="153"/>
      <c r="DF117" s="95"/>
    </row>
    <row r="118" spans="1:158" ht="12.5" x14ac:dyDescent="0.25">
      <c r="D118" s="2"/>
      <c r="E118" s="2"/>
      <c r="M118" s="2"/>
      <c r="N118" s="2"/>
      <c r="O118" s="2"/>
      <c r="P118" s="2"/>
      <c r="Q118" s="2"/>
      <c r="AH118" s="7"/>
      <c r="AI118" s="7"/>
      <c r="AJ118" s="7"/>
      <c r="AS118" s="7"/>
      <c r="AT118" s="7"/>
      <c r="AU118" s="7"/>
      <c r="AV118" s="7"/>
      <c r="AW118" s="7"/>
      <c r="AX118" s="7"/>
      <c r="AY118" s="7"/>
      <c r="AZ118" s="7"/>
      <c r="CG118" s="153"/>
      <c r="DF118" s="95"/>
    </row>
    <row r="119" spans="1:158" ht="14.5" x14ac:dyDescent="0.25">
      <c r="D119" s="2"/>
      <c r="E119" s="2"/>
      <c r="K119" s="31"/>
      <c r="L119" s="31"/>
      <c r="M119" s="31"/>
      <c r="N119" s="31"/>
      <c r="O119" s="2"/>
      <c r="P119" s="2"/>
      <c r="Q119" s="20"/>
      <c r="AD119" s="32"/>
      <c r="AH119" s="7"/>
      <c r="AI119" s="7"/>
      <c r="AJ119" s="7"/>
      <c r="AS119" s="7"/>
      <c r="AT119" s="7"/>
      <c r="AU119" s="7"/>
      <c r="AV119" s="7"/>
      <c r="AW119" s="7"/>
      <c r="AX119" s="7"/>
      <c r="AY119" s="7"/>
      <c r="AZ119" s="7"/>
      <c r="CG119" s="153"/>
      <c r="DF119" s="95"/>
    </row>
    <row r="120" spans="1:158" ht="14.5" x14ac:dyDescent="0.25">
      <c r="D120" s="2"/>
      <c r="E120" s="2"/>
      <c r="M120" s="33"/>
      <c r="N120" s="33"/>
      <c r="O120" s="2"/>
      <c r="P120" s="2"/>
      <c r="Q120" s="20"/>
      <c r="AC120" s="31"/>
      <c r="AH120" s="7"/>
      <c r="AI120" s="7"/>
      <c r="AJ120" s="7"/>
      <c r="AS120" s="7"/>
      <c r="AT120" s="7"/>
      <c r="AU120" s="7"/>
      <c r="AV120" s="7"/>
      <c r="AW120" s="7"/>
      <c r="AX120" s="7"/>
      <c r="AY120" s="7"/>
      <c r="AZ120" s="7"/>
      <c r="CG120" s="153"/>
      <c r="DF120" s="95"/>
    </row>
    <row r="121" spans="1:158" ht="14.5" x14ac:dyDescent="0.25">
      <c r="D121" s="2"/>
      <c r="E121" s="2"/>
      <c r="M121" s="2"/>
      <c r="N121" s="2"/>
      <c r="O121" s="2"/>
      <c r="P121" s="2"/>
      <c r="Q121" s="20"/>
      <c r="AF121" s="31"/>
      <c r="AG121" s="31"/>
      <c r="AH121" s="7"/>
      <c r="AI121" s="7"/>
      <c r="AJ121" s="7"/>
      <c r="AS121" s="7"/>
      <c r="AT121" s="7"/>
      <c r="AU121" s="7"/>
      <c r="AV121" s="7"/>
      <c r="AW121" s="7"/>
      <c r="AX121" s="7"/>
      <c r="AY121" s="7"/>
      <c r="AZ121" s="7"/>
      <c r="CG121" s="153"/>
      <c r="DF121" s="95"/>
    </row>
    <row r="122" spans="1:158" ht="14.5" x14ac:dyDescent="0.25">
      <c r="D122" s="2"/>
      <c r="E122" s="2"/>
      <c r="K122" s="31"/>
      <c r="L122" s="31"/>
      <c r="M122" s="2"/>
      <c r="N122" s="2"/>
      <c r="O122" s="2"/>
      <c r="P122" s="2"/>
      <c r="Q122" s="20"/>
      <c r="AC122" s="31"/>
      <c r="AD122" s="31"/>
      <c r="AF122" s="31"/>
      <c r="AH122" s="7"/>
      <c r="AI122" s="7"/>
      <c r="AJ122" s="7"/>
      <c r="AS122" s="7"/>
      <c r="AT122" s="7"/>
      <c r="AU122" s="7"/>
      <c r="AV122" s="7"/>
      <c r="AW122" s="7"/>
      <c r="AX122" s="7"/>
      <c r="AY122" s="7"/>
      <c r="AZ122" s="7"/>
      <c r="CG122" s="153"/>
      <c r="DF122" s="95"/>
    </row>
    <row r="123" spans="1:158" ht="14.5" x14ac:dyDescent="0.25">
      <c r="Q123" s="20"/>
      <c r="AD123" s="17"/>
      <c r="CG123" s="153"/>
      <c r="DF123" s="95"/>
    </row>
    <row r="124" spans="1:158" ht="14.5" x14ac:dyDescent="0.25">
      <c r="B124" s="207"/>
      <c r="C124" s="207"/>
      <c r="D124" s="207"/>
      <c r="Q124" s="20"/>
      <c r="AD124" s="17"/>
      <c r="CG124" s="153"/>
      <c r="DF124" s="95"/>
    </row>
    <row r="125" spans="1:158" ht="14.5" x14ac:dyDescent="0.25">
      <c r="Q125" s="20"/>
      <c r="AD125" s="17"/>
      <c r="CG125" s="153"/>
      <c r="DF125" s="95"/>
    </row>
    <row r="126" spans="1:158" ht="14.5" x14ac:dyDescent="0.25">
      <c r="Q126" s="20"/>
      <c r="AD126" s="17"/>
      <c r="CG126" s="153"/>
      <c r="DF126" s="95"/>
    </row>
    <row r="127" spans="1:158" ht="14.5" x14ac:dyDescent="0.25">
      <c r="Q127" s="20"/>
      <c r="AD127" s="17"/>
      <c r="CG127" s="153"/>
      <c r="DF127" s="95"/>
    </row>
    <row r="128" spans="1:158" ht="14.5" x14ac:dyDescent="0.25">
      <c r="Q128" s="20"/>
      <c r="AD128" s="17"/>
      <c r="CG128" s="153"/>
      <c r="DF128" s="95"/>
    </row>
    <row r="129" spans="17:110" ht="14.5" x14ac:dyDescent="0.25">
      <c r="Q129" s="20"/>
      <c r="AD129" s="17"/>
      <c r="CG129" s="153"/>
      <c r="DF129" s="95"/>
    </row>
    <row r="130" spans="17:110" ht="14.5" x14ac:dyDescent="0.25">
      <c r="Q130" s="20"/>
      <c r="AD130" s="17"/>
      <c r="CG130" s="153"/>
      <c r="DF130" s="95"/>
    </row>
    <row r="131" spans="17:110" ht="14.5" x14ac:dyDescent="0.25">
      <c r="Q131" s="20"/>
      <c r="AD131" s="17"/>
      <c r="CG131" s="153"/>
      <c r="DF131" s="95"/>
    </row>
    <row r="132" spans="17:110" ht="14.5" x14ac:dyDescent="0.25">
      <c r="Q132" s="20"/>
      <c r="AD132" s="17"/>
      <c r="CG132" s="153"/>
      <c r="DF132" s="95"/>
    </row>
    <row r="133" spans="17:110" ht="14.5" x14ac:dyDescent="0.25">
      <c r="Q133" s="20"/>
      <c r="AD133" s="17"/>
      <c r="CG133" s="153"/>
      <c r="DF133" s="95"/>
    </row>
    <row r="134" spans="17:110" ht="14.5" x14ac:dyDescent="0.25">
      <c r="Q134" s="20"/>
      <c r="AD134" s="17"/>
      <c r="CG134" s="153"/>
      <c r="DF134" s="95"/>
    </row>
    <row r="135" spans="17:110" ht="14.5" x14ac:dyDescent="0.25">
      <c r="Q135" s="20"/>
      <c r="AD135" s="17"/>
      <c r="CG135" s="153"/>
      <c r="DF135" s="95"/>
    </row>
    <row r="136" spans="17:110" ht="14.5" x14ac:dyDescent="0.25">
      <c r="Q136" s="20"/>
      <c r="AD136" s="17"/>
      <c r="CG136" s="153"/>
      <c r="DF136" s="95"/>
    </row>
    <row r="137" spans="17:110" ht="14.5" x14ac:dyDescent="0.25">
      <c r="Q137" s="20"/>
      <c r="AD137" s="17"/>
      <c r="CG137" s="153"/>
      <c r="DF137" s="95"/>
    </row>
    <row r="138" spans="17:110" ht="14.5" x14ac:dyDescent="0.25">
      <c r="Q138" s="20"/>
      <c r="AD138" s="17"/>
      <c r="CG138" s="153"/>
      <c r="DF138" s="95"/>
    </row>
    <row r="139" spans="17:110" ht="14.5" x14ac:dyDescent="0.25">
      <c r="Q139" s="20"/>
      <c r="AD139" s="17"/>
      <c r="CG139" s="153"/>
      <c r="DF139" s="95"/>
    </row>
    <row r="140" spans="17:110" ht="14.5" x14ac:dyDescent="0.25">
      <c r="Q140" s="20"/>
      <c r="AD140" s="17"/>
      <c r="CG140" s="153"/>
      <c r="DF140" s="95"/>
    </row>
    <row r="141" spans="17:110" ht="14.5" x14ac:dyDescent="0.25">
      <c r="Q141" s="20"/>
      <c r="AD141" s="17"/>
      <c r="CG141" s="153"/>
      <c r="DF141" s="95"/>
    </row>
    <row r="142" spans="17:110" ht="14.5" x14ac:dyDescent="0.25">
      <c r="Q142" s="20"/>
      <c r="AD142" s="17"/>
      <c r="CG142" s="153"/>
      <c r="DF142" s="95"/>
    </row>
    <row r="143" spans="17:110" ht="14.5" x14ac:dyDescent="0.25">
      <c r="Q143" s="20"/>
      <c r="AD143" s="17"/>
      <c r="CG143" s="153"/>
      <c r="DF143" s="95"/>
    </row>
    <row r="144" spans="17:110" ht="14.5" x14ac:dyDescent="0.25">
      <c r="Q144" s="20"/>
      <c r="AD144" s="17"/>
      <c r="CG144" s="153"/>
      <c r="DF144" s="95"/>
    </row>
    <row r="145" spans="17:85" ht="14.5" x14ac:dyDescent="0.25">
      <c r="Q145" s="20"/>
      <c r="AD145" s="17"/>
      <c r="CG145" s="153"/>
    </row>
    <row r="146" spans="17:85" ht="14.5" x14ac:dyDescent="0.25">
      <c r="Q146" s="20"/>
      <c r="AD146" s="17"/>
      <c r="CG146" s="153"/>
    </row>
    <row r="147" spans="17:85" ht="14.5" x14ac:dyDescent="0.25">
      <c r="Q147" s="20"/>
      <c r="AD147" s="17"/>
      <c r="CG147" s="153"/>
    </row>
    <row r="148" spans="17:85" ht="14.5" x14ac:dyDescent="0.25">
      <c r="Q148" s="20"/>
      <c r="AD148" s="17"/>
      <c r="CG148" s="153"/>
    </row>
    <row r="149" spans="17:85" ht="14.5" x14ac:dyDescent="0.25">
      <c r="Q149" s="20"/>
      <c r="AD149" s="17"/>
      <c r="CG149" s="153"/>
    </row>
    <row r="150" spans="17:85" ht="14.5" x14ac:dyDescent="0.25">
      <c r="Q150" s="20"/>
      <c r="AD150" s="17"/>
      <c r="CG150" s="153"/>
    </row>
    <row r="151" spans="17:85" ht="14.5" x14ac:dyDescent="0.25">
      <c r="Q151" s="20"/>
      <c r="AD151" s="17"/>
      <c r="CG151" s="153"/>
    </row>
    <row r="152" spans="17:85" ht="14.5" x14ac:dyDescent="0.25">
      <c r="Q152" s="20"/>
      <c r="AD152" s="17"/>
      <c r="CG152" s="153"/>
    </row>
    <row r="153" spans="17:85" ht="14.5" x14ac:dyDescent="0.25">
      <c r="Q153" s="20"/>
      <c r="AD153" s="17"/>
      <c r="CG153" s="153"/>
    </row>
    <row r="154" spans="17:85" ht="14.5" x14ac:dyDescent="0.25">
      <c r="Q154" s="20"/>
      <c r="AD154" s="17"/>
      <c r="CG154" s="153"/>
    </row>
    <row r="155" spans="17:85" ht="14.5" x14ac:dyDescent="0.25">
      <c r="Q155" s="20"/>
      <c r="AD155" s="17"/>
      <c r="CG155" s="153"/>
    </row>
    <row r="156" spans="17:85" ht="14.5" x14ac:dyDescent="0.25">
      <c r="Q156" s="20"/>
      <c r="AD156" s="17"/>
      <c r="CG156" s="153"/>
    </row>
    <row r="157" spans="17:85" ht="14.5" x14ac:dyDescent="0.25">
      <c r="Q157" s="20"/>
      <c r="AD157" s="17"/>
      <c r="CG157" s="153"/>
    </row>
    <row r="158" spans="17:85" ht="14.5" x14ac:dyDescent="0.25">
      <c r="Q158" s="20"/>
      <c r="AD158" s="17"/>
      <c r="CG158" s="153"/>
    </row>
    <row r="159" spans="17:85" ht="14.5" x14ac:dyDescent="0.25">
      <c r="Q159" s="20"/>
      <c r="AD159" s="17"/>
      <c r="CG159" s="153"/>
    </row>
    <row r="160" spans="17:85" ht="14.5" x14ac:dyDescent="0.25">
      <c r="Q160" s="20"/>
      <c r="AD160" s="17"/>
      <c r="CG160" s="153"/>
    </row>
    <row r="161" spans="17:85" ht="14.5" x14ac:dyDescent="0.25">
      <c r="Q161" s="20"/>
      <c r="AD161" s="17"/>
      <c r="CG161" s="153"/>
    </row>
    <row r="162" spans="17:85" ht="14.5" x14ac:dyDescent="0.25">
      <c r="Q162" s="20"/>
      <c r="AD162" s="17"/>
      <c r="CG162" s="153"/>
    </row>
    <row r="163" spans="17:85" ht="14.5" x14ac:dyDescent="0.25">
      <c r="Q163" s="20"/>
      <c r="AD163" s="17"/>
      <c r="CG163" s="153"/>
    </row>
    <row r="164" spans="17:85" ht="14.5" x14ac:dyDescent="0.25">
      <c r="Q164" s="20"/>
      <c r="AD164" s="17"/>
    </row>
    <row r="165" spans="17:85" ht="14.5" x14ac:dyDescent="0.25">
      <c r="Q165" s="20"/>
      <c r="AD165" s="17"/>
    </row>
    <row r="166" spans="17:85" ht="14.5" x14ac:dyDescent="0.25">
      <c r="Q166" s="20"/>
      <c r="AD166" s="17"/>
    </row>
    <row r="167" spans="17:85" ht="14.5" x14ac:dyDescent="0.25">
      <c r="Q167" s="20"/>
      <c r="AD167" s="17"/>
    </row>
    <row r="168" spans="17:85" ht="14.5" x14ac:dyDescent="0.25">
      <c r="Q168" s="20"/>
      <c r="AD168" s="17"/>
    </row>
    <row r="169" spans="17:85" ht="14.5" x14ac:dyDescent="0.35">
      <c r="Q169" s="20"/>
    </row>
    <row r="170" spans="17:85" ht="14.5" x14ac:dyDescent="0.35">
      <c r="Q170" s="20"/>
    </row>
    <row r="171" spans="17:85" ht="14.5" x14ac:dyDescent="0.35">
      <c r="Q171" s="20"/>
    </row>
    <row r="172" spans="17:85" ht="14.5" x14ac:dyDescent="0.35">
      <c r="Q172" s="20"/>
    </row>
    <row r="173" spans="17:85" ht="14.5" x14ac:dyDescent="0.35">
      <c r="Q173" s="20"/>
    </row>
    <row r="174" spans="17:85" ht="14.5" x14ac:dyDescent="0.35">
      <c r="Q174" s="20"/>
    </row>
    <row r="175" spans="17:85" ht="14.5" x14ac:dyDescent="0.35">
      <c r="Q175" s="20"/>
    </row>
    <row r="176" spans="17:85" ht="14.5" x14ac:dyDescent="0.35">
      <c r="Q176" s="20"/>
    </row>
    <row r="177" spans="17:17" ht="14.5" x14ac:dyDescent="0.35">
      <c r="Q177" s="20"/>
    </row>
    <row r="178" spans="17:17" ht="14.5" x14ac:dyDescent="0.35">
      <c r="Q178" s="20"/>
    </row>
    <row r="179" spans="17:17" ht="14.5" x14ac:dyDescent="0.35">
      <c r="Q179" s="20"/>
    </row>
    <row r="180" spans="17:17" ht="14.5" x14ac:dyDescent="0.35">
      <c r="Q180" s="20"/>
    </row>
    <row r="181" spans="17:17" ht="14.5" x14ac:dyDescent="0.35">
      <c r="Q181" s="20"/>
    </row>
    <row r="182" spans="17:17" ht="14.5" x14ac:dyDescent="0.35">
      <c r="Q182" s="20"/>
    </row>
    <row r="183" spans="17:17" ht="14.5" x14ac:dyDescent="0.35">
      <c r="Q183" s="20"/>
    </row>
    <row r="184" spans="17:17" ht="14.5" x14ac:dyDescent="0.35">
      <c r="Q184" s="20"/>
    </row>
    <row r="185" spans="17:17" ht="14.5" x14ac:dyDescent="0.35">
      <c r="Q185" s="20"/>
    </row>
    <row r="186" spans="17:17" ht="14.5" x14ac:dyDescent="0.35">
      <c r="Q186" s="20"/>
    </row>
    <row r="187" spans="17:17" ht="14.5" x14ac:dyDescent="0.35">
      <c r="Q187" s="20"/>
    </row>
    <row r="188" spans="17:17" ht="14.5" x14ac:dyDescent="0.35">
      <c r="Q188" s="20"/>
    </row>
    <row r="189" spans="17:17" ht="14.5" x14ac:dyDescent="0.35">
      <c r="Q189" s="20"/>
    </row>
    <row r="190" spans="17:17" ht="14.5" x14ac:dyDescent="0.35">
      <c r="Q190" s="20"/>
    </row>
    <row r="191" spans="17:17" ht="14.5" x14ac:dyDescent="0.35">
      <c r="Q191" s="20"/>
    </row>
    <row r="192" spans="17:17" ht="14.5" x14ac:dyDescent="0.35">
      <c r="Q192" s="20"/>
    </row>
    <row r="193" spans="17:17" ht="14.5" x14ac:dyDescent="0.35">
      <c r="Q193" s="20"/>
    </row>
    <row r="194" spans="17:17" ht="14.5" x14ac:dyDescent="0.35">
      <c r="Q194" s="20"/>
    </row>
    <row r="195" spans="17:17" ht="14.5" x14ac:dyDescent="0.35">
      <c r="Q195" s="20"/>
    </row>
    <row r="196" spans="17:17" ht="14.5" x14ac:dyDescent="0.35">
      <c r="Q196" s="20"/>
    </row>
    <row r="197" spans="17:17" ht="14.5" x14ac:dyDescent="0.35">
      <c r="Q197" s="20"/>
    </row>
    <row r="198" spans="17:17" ht="14.5" x14ac:dyDescent="0.35">
      <c r="Q198" s="20"/>
    </row>
    <row r="199" spans="17:17" ht="14.5" x14ac:dyDescent="0.35">
      <c r="Q199" s="20"/>
    </row>
    <row r="200" spans="17:17" ht="14.5" x14ac:dyDescent="0.35">
      <c r="Q200" s="20"/>
    </row>
    <row r="201" spans="17:17" ht="14.5" x14ac:dyDescent="0.35">
      <c r="Q201" s="20"/>
    </row>
    <row r="202" spans="17:17" ht="14.5" x14ac:dyDescent="0.35">
      <c r="Q202" s="20"/>
    </row>
    <row r="203" spans="17:17" ht="14.5" x14ac:dyDescent="0.35">
      <c r="Q203" s="20"/>
    </row>
    <row r="204" spans="17:17" ht="14.5" x14ac:dyDescent="0.35">
      <c r="Q204" s="20"/>
    </row>
    <row r="205" spans="17:17" ht="14.5" x14ac:dyDescent="0.35">
      <c r="Q205" s="20"/>
    </row>
    <row r="206" spans="17:17" ht="14.5" x14ac:dyDescent="0.35">
      <c r="Q206" s="20"/>
    </row>
    <row r="207" spans="17:17" ht="14.5" x14ac:dyDescent="0.35">
      <c r="Q207" s="20"/>
    </row>
    <row r="208" spans="17:17" ht="14.5" x14ac:dyDescent="0.35">
      <c r="Q208" s="20"/>
    </row>
    <row r="209" spans="17:17" ht="14.5" x14ac:dyDescent="0.35">
      <c r="Q209" s="20"/>
    </row>
    <row r="210" spans="17:17" ht="14.5" x14ac:dyDescent="0.35">
      <c r="Q210" s="20"/>
    </row>
    <row r="211" spans="17:17" ht="14.5" x14ac:dyDescent="0.35">
      <c r="Q211" s="20"/>
    </row>
    <row r="212" spans="17:17" ht="14.5" x14ac:dyDescent="0.35">
      <c r="Q212" s="20"/>
    </row>
    <row r="213" spans="17:17" ht="14.5" x14ac:dyDescent="0.35">
      <c r="Q213" s="20"/>
    </row>
    <row r="214" spans="17:17" ht="14.5" x14ac:dyDescent="0.35">
      <c r="Q214" s="20"/>
    </row>
    <row r="215" spans="17:17" ht="14.5" x14ac:dyDescent="0.35">
      <c r="Q215" s="20"/>
    </row>
    <row r="216" spans="17:17" ht="14.5" x14ac:dyDescent="0.35">
      <c r="Q216" s="20"/>
    </row>
    <row r="217" spans="17:17" ht="14.5" x14ac:dyDescent="0.35">
      <c r="Q217" s="20"/>
    </row>
    <row r="218" spans="17:17" ht="14.5" x14ac:dyDescent="0.35">
      <c r="Q218" s="20"/>
    </row>
    <row r="219" spans="17:17" ht="14.5" x14ac:dyDescent="0.35">
      <c r="Q219" s="20"/>
    </row>
    <row r="220" spans="17:17" ht="14.5" x14ac:dyDescent="0.35">
      <c r="Q220" s="20"/>
    </row>
    <row r="221" spans="17:17" ht="14.5" x14ac:dyDescent="0.35">
      <c r="Q221" s="20"/>
    </row>
    <row r="222" spans="17:17" ht="14.5" x14ac:dyDescent="0.35">
      <c r="Q222" s="20"/>
    </row>
    <row r="223" spans="17:17" ht="14.5" x14ac:dyDescent="0.35">
      <c r="Q223" s="20"/>
    </row>
    <row r="224" spans="17:17" ht="14.5" x14ac:dyDescent="0.35">
      <c r="Q224" s="20"/>
    </row>
    <row r="225" spans="17:17" ht="14.5" x14ac:dyDescent="0.35">
      <c r="Q225" s="20"/>
    </row>
    <row r="226" spans="17:17" ht="14.5" x14ac:dyDescent="0.35">
      <c r="Q226" s="20"/>
    </row>
    <row r="227" spans="17:17" ht="14.5" x14ac:dyDescent="0.35">
      <c r="Q227" s="20"/>
    </row>
    <row r="228" spans="17:17" ht="14.5" x14ac:dyDescent="0.35">
      <c r="Q228" s="20"/>
    </row>
    <row r="229" spans="17:17" ht="14.5" x14ac:dyDescent="0.35">
      <c r="Q229" s="20"/>
    </row>
    <row r="230" spans="17:17" ht="14.5" x14ac:dyDescent="0.35">
      <c r="Q230" s="20"/>
    </row>
    <row r="231" spans="17:17" ht="14.5" x14ac:dyDescent="0.35">
      <c r="Q231" s="20"/>
    </row>
    <row r="232" spans="17:17" ht="14.5" x14ac:dyDescent="0.35">
      <c r="Q232" s="20"/>
    </row>
    <row r="233" spans="17:17" ht="14.5" x14ac:dyDescent="0.35">
      <c r="Q233" s="20"/>
    </row>
    <row r="234" spans="17:17" ht="14.5" x14ac:dyDescent="0.35">
      <c r="Q234" s="20"/>
    </row>
    <row r="235" spans="17:17" ht="14.5" x14ac:dyDescent="0.35">
      <c r="Q235" s="20"/>
    </row>
    <row r="236" spans="17:17" ht="14.5" x14ac:dyDescent="0.35">
      <c r="Q236" s="20"/>
    </row>
    <row r="237" spans="17:17" ht="14.5" x14ac:dyDescent="0.35">
      <c r="Q237" s="20"/>
    </row>
    <row r="238" spans="17:17" ht="14.5" x14ac:dyDescent="0.35">
      <c r="Q238" s="20"/>
    </row>
    <row r="239" spans="17:17" ht="14.5" x14ac:dyDescent="0.35">
      <c r="Q239" s="20"/>
    </row>
    <row r="247" spans="33:33" ht="14.5" x14ac:dyDescent="0.35">
      <c r="AG247" s="20" t="s">
        <v>1302</v>
      </c>
    </row>
    <row r="248" spans="33:33" ht="14.5" x14ac:dyDescent="0.35">
      <c r="AG248" s="20" t="s">
        <v>1303</v>
      </c>
    </row>
    <row r="249" spans="33:33" ht="14.5" x14ac:dyDescent="0.35">
      <c r="AG249" s="20" t="s">
        <v>648</v>
      </c>
    </row>
    <row r="250" spans="33:33" ht="14.5" x14ac:dyDescent="0.35">
      <c r="AG250" s="20" t="s">
        <v>610</v>
      </c>
    </row>
    <row r="251" spans="33:33" ht="14.5" x14ac:dyDescent="0.35">
      <c r="AG251" s="20" t="s">
        <v>670</v>
      </c>
    </row>
    <row r="252" spans="33:33" ht="14.5" x14ac:dyDescent="0.35">
      <c r="AG252" s="20" t="s">
        <v>1001</v>
      </c>
    </row>
    <row r="253" spans="33:33" ht="14.5" x14ac:dyDescent="0.35">
      <c r="AG253" s="20" t="s">
        <v>592</v>
      </c>
    </row>
    <row r="254" spans="33:33" ht="14.5" x14ac:dyDescent="0.35">
      <c r="AG254" s="20" t="s">
        <v>1304</v>
      </c>
    </row>
    <row r="255" spans="33:33" ht="14.5" x14ac:dyDescent="0.35">
      <c r="AG255" s="20" t="s">
        <v>1305</v>
      </c>
    </row>
    <row r="256" spans="33:33" ht="14.5" x14ac:dyDescent="0.35">
      <c r="AG256" s="20" t="s">
        <v>230</v>
      </c>
    </row>
    <row r="257" spans="4:36" ht="14.5" x14ac:dyDescent="0.35">
      <c r="AG257" s="20" t="s">
        <v>1306</v>
      </c>
    </row>
    <row r="258" spans="4:36" ht="14.5" x14ac:dyDescent="0.35">
      <c r="AG258" s="20" t="s">
        <v>1307</v>
      </c>
    </row>
    <row r="259" spans="4:36" ht="14.5" x14ac:dyDescent="0.35">
      <c r="AG259" s="20" t="s">
        <v>1308</v>
      </c>
    </row>
    <row r="260" spans="4:36" ht="14.5" x14ac:dyDescent="0.35">
      <c r="AG260" s="20" t="s">
        <v>779</v>
      </c>
    </row>
    <row r="261" spans="4:36" ht="14.25" customHeight="1" x14ac:dyDescent="0.35">
      <c r="D261" s="5"/>
      <c r="E261" s="5"/>
      <c r="G261" s="4" t="s">
        <v>142</v>
      </c>
      <c r="L261" s="2" t="s">
        <v>147</v>
      </c>
      <c r="AG261" s="20" t="s">
        <v>1309</v>
      </c>
    </row>
    <row r="262" spans="4:36" ht="14.5" x14ac:dyDescent="0.35">
      <c r="E262" s="2" t="s">
        <v>138</v>
      </c>
      <c r="F262" s="4" t="s">
        <v>141</v>
      </c>
      <c r="G262" s="4" t="s">
        <v>409</v>
      </c>
      <c r="H262" s="4" t="s">
        <v>140</v>
      </c>
      <c r="I262" s="4" t="s">
        <v>223</v>
      </c>
      <c r="J262" s="4"/>
      <c r="K262" s="4"/>
      <c r="L262" s="4" t="s">
        <v>1310</v>
      </c>
      <c r="M262" s="15"/>
      <c r="N262" s="15"/>
      <c r="O262" s="15"/>
      <c r="P262" s="18" t="s">
        <v>149</v>
      </c>
      <c r="Q262" s="18"/>
      <c r="R262" s="4"/>
      <c r="S262" s="4"/>
      <c r="T262" s="4"/>
      <c r="U262" s="4"/>
      <c r="V262" s="4"/>
      <c r="W262" s="4"/>
      <c r="X262" s="4"/>
      <c r="Y262" s="4"/>
      <c r="Z262" s="4"/>
      <c r="AA262" s="4"/>
      <c r="AB262" s="4"/>
      <c r="AC262" s="4"/>
      <c r="AD262" s="4"/>
      <c r="AE262" s="4" t="s">
        <v>1311</v>
      </c>
      <c r="AF262" s="4"/>
      <c r="AG262" s="20" t="s">
        <v>1312</v>
      </c>
      <c r="AH262" s="16"/>
      <c r="AI262" s="16"/>
      <c r="AJ262" s="16"/>
    </row>
    <row r="263" spans="4:36" ht="14.5" x14ac:dyDescent="0.35">
      <c r="E263" s="2" t="s">
        <v>1313</v>
      </c>
      <c r="F263" s="4" t="s">
        <v>304</v>
      </c>
      <c r="H263" s="4" t="s">
        <v>390</v>
      </c>
      <c r="I263" s="4" t="s">
        <v>765</v>
      </c>
      <c r="J263" s="4"/>
      <c r="K263" s="4"/>
      <c r="L263" s="4" t="s">
        <v>1314</v>
      </c>
      <c r="M263" s="15"/>
      <c r="N263" s="15"/>
      <c r="O263" s="15"/>
      <c r="P263" s="18" t="s">
        <v>158</v>
      </c>
      <c r="Q263" s="18"/>
      <c r="R263" s="4"/>
      <c r="S263" s="4"/>
      <c r="T263" s="4"/>
      <c r="U263" s="4"/>
      <c r="V263" s="4"/>
      <c r="W263" s="4"/>
      <c r="X263" s="4"/>
      <c r="Y263" s="4"/>
      <c r="Z263" s="4"/>
      <c r="AA263" s="4"/>
      <c r="AB263" s="4"/>
      <c r="AC263" s="4"/>
      <c r="AD263" s="4"/>
      <c r="AE263" s="4" t="s">
        <v>1315</v>
      </c>
      <c r="AF263" s="4"/>
      <c r="AG263" s="20" t="s">
        <v>1316</v>
      </c>
      <c r="AH263" s="16"/>
      <c r="AI263" s="16"/>
      <c r="AJ263" s="16"/>
    </row>
    <row r="264" spans="4:36" ht="14.5" x14ac:dyDescent="0.35">
      <c r="F264" s="4" t="s">
        <v>1317</v>
      </c>
      <c r="G264" s="4"/>
      <c r="H264" s="4" t="s">
        <v>1318</v>
      </c>
      <c r="I264" s="4" t="s">
        <v>338</v>
      </c>
      <c r="J264" s="4"/>
      <c r="K264" s="4"/>
      <c r="L264" s="4" t="s">
        <v>664</v>
      </c>
      <c r="M264" s="15"/>
      <c r="N264" s="15"/>
      <c r="O264" s="15"/>
      <c r="P264" s="18"/>
      <c r="Q264" s="18"/>
      <c r="R264" s="4"/>
      <c r="S264" s="4"/>
      <c r="T264" s="4"/>
      <c r="U264" s="4"/>
      <c r="V264" s="4"/>
      <c r="W264" s="4"/>
      <c r="X264" s="4"/>
      <c r="Y264" s="4"/>
      <c r="Z264" s="4"/>
      <c r="AA264" s="4"/>
      <c r="AB264" s="4"/>
      <c r="AC264" s="4"/>
      <c r="AD264" s="4"/>
      <c r="AE264" s="4" t="s">
        <v>1319</v>
      </c>
      <c r="AF264" s="4"/>
      <c r="AG264" s="20" t="s">
        <v>344</v>
      </c>
      <c r="AH264" s="16"/>
      <c r="AI264" s="16"/>
      <c r="AJ264" s="16"/>
    </row>
    <row r="265" spans="4:36" ht="14.5" x14ac:dyDescent="0.35">
      <c r="F265" s="4" t="s">
        <v>1320</v>
      </c>
      <c r="G265" s="4"/>
      <c r="H265" s="4" t="s">
        <v>222</v>
      </c>
      <c r="I265" s="4" t="s">
        <v>475</v>
      </c>
      <c r="J265" s="4"/>
      <c r="K265" s="4"/>
      <c r="L265" s="4" t="s">
        <v>1321</v>
      </c>
      <c r="M265" s="15"/>
      <c r="N265" s="15"/>
      <c r="O265" s="15"/>
      <c r="P265" s="15"/>
      <c r="Q265" s="15"/>
      <c r="R265" s="4"/>
      <c r="S265" s="4"/>
      <c r="T265" s="4"/>
      <c r="U265" s="4"/>
      <c r="V265" s="4"/>
      <c r="W265" s="4"/>
      <c r="X265" s="4"/>
      <c r="Y265" s="4"/>
      <c r="Z265" s="4"/>
      <c r="AA265" s="4"/>
      <c r="AB265" s="4"/>
      <c r="AC265" s="4"/>
      <c r="AD265" s="4"/>
      <c r="AE265" s="4" t="s">
        <v>1322</v>
      </c>
      <c r="AF265" s="4"/>
      <c r="AG265" s="20" t="s">
        <v>405</v>
      </c>
      <c r="AH265" s="16"/>
      <c r="AI265" s="16"/>
      <c r="AJ265" s="16"/>
    </row>
    <row r="266" spans="4:36" ht="14.5" x14ac:dyDescent="0.35">
      <c r="F266" s="4" t="s">
        <v>408</v>
      </c>
      <c r="G266" s="4"/>
      <c r="H266" s="4" t="s">
        <v>408</v>
      </c>
      <c r="I266" s="4" t="s">
        <v>421</v>
      </c>
      <c r="J266" s="4"/>
      <c r="K266" s="4"/>
      <c r="L266" s="4"/>
      <c r="M266" s="15"/>
      <c r="N266" s="15"/>
      <c r="O266" s="15"/>
      <c r="P266" s="15"/>
      <c r="Q266" s="15"/>
      <c r="R266" s="4"/>
      <c r="S266" s="4"/>
      <c r="T266" s="4"/>
      <c r="U266" s="4"/>
      <c r="V266" s="4"/>
      <c r="W266" s="4"/>
      <c r="X266" s="4"/>
      <c r="Y266" s="4"/>
      <c r="Z266" s="4"/>
      <c r="AA266" s="4"/>
      <c r="AB266" s="4"/>
      <c r="AC266" s="4"/>
      <c r="AD266" s="4"/>
      <c r="AE266" s="4" t="s">
        <v>1323</v>
      </c>
      <c r="AF266" s="4"/>
      <c r="AG266" s="20" t="s">
        <v>1324</v>
      </c>
      <c r="AH266" s="16"/>
      <c r="AI266" s="16"/>
      <c r="AJ266" s="16"/>
    </row>
    <row r="267" spans="4:36" ht="14.5" x14ac:dyDescent="0.35">
      <c r="F267" s="4"/>
      <c r="G267" s="4"/>
      <c r="I267" s="4" t="s">
        <v>326</v>
      </c>
      <c r="J267" s="4"/>
      <c r="K267" s="4"/>
      <c r="L267" s="4"/>
      <c r="M267" s="15"/>
      <c r="N267" s="15"/>
      <c r="O267" s="15"/>
      <c r="P267" s="15"/>
      <c r="Q267" s="15"/>
      <c r="R267" s="4"/>
      <c r="S267" s="4"/>
      <c r="T267" s="4"/>
      <c r="U267" s="4"/>
      <c r="V267" s="4"/>
      <c r="W267" s="4"/>
      <c r="X267" s="4"/>
      <c r="Y267" s="4"/>
      <c r="Z267" s="4"/>
      <c r="AA267" s="4"/>
      <c r="AB267" s="4"/>
      <c r="AC267" s="4"/>
      <c r="AD267" s="4"/>
      <c r="AE267" s="4" t="s">
        <v>1325</v>
      </c>
      <c r="AF267" s="4"/>
      <c r="AG267" s="20" t="s">
        <v>1326</v>
      </c>
      <c r="AH267" s="16"/>
      <c r="AI267" s="16"/>
      <c r="AJ267" s="16"/>
    </row>
    <row r="268" spans="4:36" ht="14.5" x14ac:dyDescent="0.35">
      <c r="F268" s="4"/>
      <c r="G268" s="4"/>
      <c r="H268" s="4"/>
      <c r="I268" s="4" t="s">
        <v>1165</v>
      </c>
      <c r="J268" s="4"/>
      <c r="K268" s="4"/>
      <c r="L268" s="4"/>
      <c r="M268" s="15"/>
      <c r="N268" s="15"/>
      <c r="O268" s="15"/>
      <c r="P268" s="15"/>
      <c r="Q268" s="15"/>
      <c r="R268" s="4"/>
      <c r="S268" s="4"/>
      <c r="T268" s="4"/>
      <c r="U268" s="4"/>
      <c r="V268" s="4"/>
      <c r="W268" s="4"/>
      <c r="X268" s="4"/>
      <c r="Y268" s="4"/>
      <c r="Z268" s="4"/>
      <c r="AA268" s="4"/>
      <c r="AB268" s="4"/>
      <c r="AC268" s="4"/>
      <c r="AD268" s="4"/>
      <c r="AE268" s="4" t="s">
        <v>1327</v>
      </c>
      <c r="AF268" s="4"/>
      <c r="AG268" s="20" t="s">
        <v>525</v>
      </c>
      <c r="AH268" s="16"/>
      <c r="AI268" s="16"/>
      <c r="AJ268" s="16"/>
    </row>
    <row r="269" spans="4:36" ht="14.5" x14ac:dyDescent="0.35">
      <c r="F269" s="4"/>
      <c r="G269" s="4"/>
      <c r="H269" s="4"/>
      <c r="I269" s="4" t="s">
        <v>392</v>
      </c>
      <c r="J269" s="4"/>
      <c r="K269" s="4"/>
      <c r="L269" s="4"/>
      <c r="M269" s="15"/>
      <c r="N269" s="15"/>
      <c r="O269" s="15"/>
      <c r="P269" s="15"/>
      <c r="Q269" s="15"/>
      <c r="R269" s="4"/>
      <c r="S269" s="4"/>
      <c r="T269" s="4"/>
      <c r="U269" s="4"/>
      <c r="V269" s="4"/>
      <c r="W269" s="4"/>
      <c r="X269" s="4"/>
      <c r="Y269" s="4"/>
      <c r="Z269" s="4"/>
      <c r="AA269" s="4"/>
      <c r="AB269" s="4"/>
      <c r="AC269" s="4"/>
      <c r="AD269" s="4"/>
      <c r="AE269" s="4" t="s">
        <v>1328</v>
      </c>
      <c r="AF269" s="4"/>
      <c r="AG269" s="20" t="s">
        <v>1329</v>
      </c>
      <c r="AH269" s="16"/>
      <c r="AI269" s="16"/>
      <c r="AJ269" s="16"/>
    </row>
    <row r="270" spans="4:36" ht="14.5" x14ac:dyDescent="0.35">
      <c r="F270" s="4"/>
      <c r="G270" s="4"/>
      <c r="H270" s="4"/>
      <c r="I270" s="4" t="s">
        <v>257</v>
      </c>
      <c r="J270" s="4"/>
      <c r="K270" s="4"/>
      <c r="L270" s="4"/>
      <c r="M270" s="15"/>
      <c r="N270" s="15"/>
      <c r="O270" s="15"/>
      <c r="P270" s="15"/>
      <c r="Q270" s="15"/>
      <c r="R270" s="4"/>
      <c r="S270" s="4"/>
      <c r="T270" s="4"/>
      <c r="U270" s="4"/>
      <c r="V270" s="4"/>
      <c r="W270" s="4"/>
      <c r="X270" s="4"/>
      <c r="Y270" s="4"/>
      <c r="Z270" s="4"/>
      <c r="AA270" s="4"/>
      <c r="AB270" s="4"/>
      <c r="AC270" s="4"/>
      <c r="AD270" s="4"/>
      <c r="AE270" s="4" t="s">
        <v>1330</v>
      </c>
      <c r="AF270" s="4"/>
      <c r="AG270" s="20" t="s">
        <v>710</v>
      </c>
      <c r="AH270" s="16"/>
      <c r="AI270" s="16"/>
      <c r="AJ270" s="16"/>
    </row>
    <row r="271" spans="4:36" ht="14.5" x14ac:dyDescent="0.35">
      <c r="F271" s="4"/>
      <c r="G271" s="4"/>
      <c r="H271" s="4"/>
      <c r="I271" s="4" t="s">
        <v>1116</v>
      </c>
      <c r="J271" s="4"/>
      <c r="K271" s="4"/>
      <c r="L271" s="4"/>
      <c r="M271" s="15"/>
      <c r="N271" s="15"/>
      <c r="O271" s="15"/>
      <c r="P271" s="15"/>
      <c r="Q271" s="15"/>
      <c r="R271" s="4"/>
      <c r="S271" s="4"/>
      <c r="T271" s="4"/>
      <c r="U271" s="4"/>
      <c r="V271" s="4"/>
      <c r="W271" s="4"/>
      <c r="X271" s="4"/>
      <c r="Y271" s="4"/>
      <c r="Z271" s="4"/>
      <c r="AA271" s="4"/>
      <c r="AB271" s="4"/>
      <c r="AC271" s="4"/>
      <c r="AD271" s="4"/>
      <c r="AE271" s="4" t="s">
        <v>1331</v>
      </c>
      <c r="AF271" s="4"/>
      <c r="AG271" s="20" t="s">
        <v>483</v>
      </c>
      <c r="AH271" s="16"/>
      <c r="AI271" s="16"/>
      <c r="AJ271" s="16"/>
    </row>
    <row r="272" spans="4:36" ht="14.5" x14ac:dyDescent="0.35">
      <c r="F272" s="4"/>
      <c r="G272" s="4"/>
      <c r="H272" s="4"/>
      <c r="I272" s="4" t="s">
        <v>351</v>
      </c>
      <c r="J272" s="4"/>
      <c r="K272" s="4"/>
      <c r="L272" s="4"/>
      <c r="M272" s="15"/>
      <c r="N272" s="15"/>
      <c r="O272" s="15"/>
      <c r="P272" s="15"/>
      <c r="Q272" s="15"/>
      <c r="R272" s="4"/>
      <c r="S272" s="4"/>
      <c r="T272" s="4"/>
      <c r="U272" s="4"/>
      <c r="V272" s="4"/>
      <c r="W272" s="4"/>
      <c r="X272" s="4"/>
      <c r="Y272" s="4"/>
      <c r="Z272" s="4"/>
      <c r="AA272" s="4"/>
      <c r="AB272" s="4"/>
      <c r="AC272" s="4"/>
      <c r="AD272" s="4"/>
      <c r="AE272" s="4" t="s">
        <v>1332</v>
      </c>
      <c r="AF272" s="4"/>
      <c r="AG272" s="20" t="s">
        <v>1333</v>
      </c>
      <c r="AH272" s="16"/>
      <c r="AI272" s="16"/>
      <c r="AJ272" s="16"/>
    </row>
    <row r="273" spans="6:36" ht="14.5" x14ac:dyDescent="0.35">
      <c r="F273" s="4"/>
      <c r="G273" s="4"/>
      <c r="H273" s="4"/>
      <c r="I273" s="4" t="s">
        <v>1264</v>
      </c>
      <c r="J273" s="4"/>
      <c r="K273" s="4"/>
      <c r="L273" s="4"/>
      <c r="M273" s="15"/>
      <c r="N273" s="15"/>
      <c r="O273" s="15"/>
      <c r="P273" s="15"/>
      <c r="Q273" s="15"/>
      <c r="R273" s="4"/>
      <c r="S273" s="4"/>
      <c r="T273" s="4"/>
      <c r="U273" s="4"/>
      <c r="V273" s="4"/>
      <c r="W273" s="4"/>
      <c r="X273" s="4"/>
      <c r="Y273" s="4"/>
      <c r="Z273" s="4"/>
      <c r="AA273" s="4"/>
      <c r="AB273" s="4"/>
      <c r="AC273" s="4"/>
      <c r="AD273" s="4"/>
      <c r="AE273" s="4" t="s">
        <v>1334</v>
      </c>
      <c r="AF273" s="4"/>
      <c r="AG273" s="20" t="s">
        <v>559</v>
      </c>
      <c r="AH273" s="16"/>
      <c r="AI273" s="16"/>
      <c r="AJ273" s="16"/>
    </row>
    <row r="274" spans="6:36" ht="14.5" x14ac:dyDescent="0.35">
      <c r="F274" s="4"/>
      <c r="G274" s="4"/>
      <c r="H274" s="4"/>
      <c r="I274" s="4" t="s">
        <v>144</v>
      </c>
      <c r="J274" s="4"/>
      <c r="K274" s="4"/>
      <c r="L274" s="4"/>
      <c r="M274" s="15"/>
      <c r="N274" s="15"/>
      <c r="O274" s="15"/>
      <c r="P274" s="15"/>
      <c r="Q274" s="15"/>
      <c r="R274" s="4"/>
      <c r="S274" s="4"/>
      <c r="T274" s="4"/>
      <c r="U274" s="4"/>
      <c r="V274" s="4"/>
      <c r="W274" s="4"/>
      <c r="X274" s="4"/>
      <c r="Y274" s="4"/>
      <c r="Z274" s="4"/>
      <c r="AA274" s="4"/>
      <c r="AB274" s="4"/>
      <c r="AC274" s="4"/>
      <c r="AD274" s="4"/>
      <c r="AE274" s="4" t="s">
        <v>1335</v>
      </c>
      <c r="AF274" s="4"/>
      <c r="AG274" s="20" t="s">
        <v>1336</v>
      </c>
      <c r="AH274" s="16"/>
      <c r="AI274" s="16"/>
      <c r="AJ274" s="16"/>
    </row>
    <row r="275" spans="6:36" ht="14.5" x14ac:dyDescent="0.35">
      <c r="F275" s="4"/>
      <c r="G275" s="4"/>
      <c r="H275" s="4"/>
      <c r="I275" s="4" t="s">
        <v>926</v>
      </c>
      <c r="J275" s="4"/>
      <c r="K275" s="4"/>
      <c r="L275" s="4"/>
      <c r="M275" s="15"/>
      <c r="N275" s="15"/>
      <c r="O275" s="15"/>
      <c r="P275" s="15"/>
      <c r="Q275" s="15"/>
      <c r="R275" s="4"/>
      <c r="S275" s="4"/>
      <c r="T275" s="4"/>
      <c r="U275" s="4"/>
      <c r="V275" s="4"/>
      <c r="W275" s="4"/>
      <c r="X275" s="4"/>
      <c r="Y275" s="4"/>
      <c r="Z275" s="4"/>
      <c r="AA275" s="4"/>
      <c r="AB275" s="4"/>
      <c r="AC275" s="4"/>
      <c r="AD275" s="4"/>
      <c r="AE275" s="4" t="s">
        <v>1337</v>
      </c>
      <c r="AF275" s="4"/>
      <c r="AG275" s="20" t="s">
        <v>1338</v>
      </c>
      <c r="AH275" s="16"/>
      <c r="AI275" s="16"/>
      <c r="AJ275" s="16"/>
    </row>
    <row r="276" spans="6:36" ht="14.5" x14ac:dyDescent="0.35">
      <c r="F276" s="4"/>
      <c r="G276" s="4"/>
      <c r="H276" s="4"/>
      <c r="I276" s="4" t="s">
        <v>1339</v>
      </c>
      <c r="J276" s="4"/>
      <c r="K276" s="4"/>
      <c r="L276" s="4"/>
      <c r="M276" s="15"/>
      <c r="N276" s="15"/>
      <c r="O276" s="15"/>
      <c r="P276" s="15"/>
      <c r="Q276" s="15"/>
      <c r="R276" s="4"/>
      <c r="S276" s="4"/>
      <c r="T276" s="4"/>
      <c r="U276" s="4"/>
      <c r="V276" s="4"/>
      <c r="W276" s="4"/>
      <c r="X276" s="4"/>
      <c r="Y276" s="4"/>
      <c r="Z276" s="4"/>
      <c r="AA276" s="4"/>
      <c r="AB276" s="4"/>
      <c r="AC276" s="4"/>
      <c r="AD276" s="4"/>
      <c r="AE276" s="4" t="s">
        <v>1340</v>
      </c>
      <c r="AF276" s="4"/>
      <c r="AG276" s="20" t="s">
        <v>699</v>
      </c>
      <c r="AH276" s="16"/>
      <c r="AI276" s="16"/>
      <c r="AJ276" s="16"/>
    </row>
    <row r="277" spans="6:36" ht="14.5" x14ac:dyDescent="0.35">
      <c r="I277" s="4" t="s">
        <v>276</v>
      </c>
      <c r="AE277" s="4" t="s">
        <v>1341</v>
      </c>
      <c r="AG277" s="20" t="s">
        <v>1342</v>
      </c>
    </row>
    <row r="278" spans="6:36" ht="14.5" x14ac:dyDescent="0.35">
      <c r="I278" s="2" t="s">
        <v>800</v>
      </c>
      <c r="AE278" s="2" t="s">
        <v>1343</v>
      </c>
      <c r="AG278" s="20" t="s">
        <v>429</v>
      </c>
    </row>
    <row r="279" spans="6:36" ht="25" x14ac:dyDescent="0.35">
      <c r="I279" s="4" t="s">
        <v>193</v>
      </c>
      <c r="AE279" s="4" t="s">
        <v>1344</v>
      </c>
      <c r="AG279" s="20" t="s">
        <v>989</v>
      </c>
    </row>
    <row r="280" spans="6:36" ht="14.5" x14ac:dyDescent="0.35">
      <c r="I280" s="2" t="s">
        <v>461</v>
      </c>
      <c r="AE280" s="2" t="s">
        <v>1345</v>
      </c>
      <c r="AG280" s="20" t="s">
        <v>542</v>
      </c>
    </row>
    <row r="281" spans="6:36" ht="14.5" x14ac:dyDescent="0.35">
      <c r="I281" s="4" t="s">
        <v>1346</v>
      </c>
      <c r="AE281" s="4" t="s">
        <v>1347</v>
      </c>
      <c r="AG281" s="20" t="s">
        <v>908</v>
      </c>
    </row>
    <row r="282" spans="6:36" ht="14.5" x14ac:dyDescent="0.35">
      <c r="I282" s="2" t="s">
        <v>365</v>
      </c>
      <c r="AE282" s="2" t="s">
        <v>1348</v>
      </c>
      <c r="AG282" s="20" t="s">
        <v>1349</v>
      </c>
    </row>
    <row r="283" spans="6:36" ht="14.5" x14ac:dyDescent="0.35">
      <c r="AG283" s="20" t="s">
        <v>1350</v>
      </c>
    </row>
    <row r="284" spans="6:36" ht="14.5" x14ac:dyDescent="0.35">
      <c r="AG284" s="20" t="s">
        <v>1351</v>
      </c>
    </row>
    <row r="285" spans="6:36" ht="14.5" x14ac:dyDescent="0.35">
      <c r="AG285" s="20" t="s">
        <v>332</v>
      </c>
    </row>
    <row r="286" spans="6:36" ht="14.5" x14ac:dyDescent="0.35">
      <c r="AG286" s="20" t="s">
        <v>1352</v>
      </c>
    </row>
    <row r="287" spans="6:36" ht="14.5" x14ac:dyDescent="0.35">
      <c r="AG287" s="20" t="s">
        <v>368</v>
      </c>
    </row>
    <row r="288" spans="6:36" ht="14.5" x14ac:dyDescent="0.35">
      <c r="AG288" s="20" t="s">
        <v>1353</v>
      </c>
    </row>
    <row r="289" spans="33:144" ht="14.5" x14ac:dyDescent="0.35">
      <c r="AG289" s="20" t="s">
        <v>1171</v>
      </c>
    </row>
    <row r="290" spans="33:144" ht="14.5" x14ac:dyDescent="0.35">
      <c r="AG290" s="20" t="s">
        <v>1297</v>
      </c>
    </row>
    <row r="291" spans="33:144" ht="14.5" x14ac:dyDescent="0.35">
      <c r="AG291" s="20" t="s">
        <v>1194</v>
      </c>
    </row>
    <row r="292" spans="33:144" ht="25" x14ac:dyDescent="0.35">
      <c r="AG292" s="20" t="s">
        <v>1354</v>
      </c>
      <c r="AP292" s="2" t="s">
        <v>1355</v>
      </c>
    </row>
    <row r="293" spans="33:144" ht="39" customHeight="1" x14ac:dyDescent="0.35">
      <c r="AG293" s="20" t="s">
        <v>1356</v>
      </c>
      <c r="AP293" s="2" t="s">
        <v>1357</v>
      </c>
    </row>
    <row r="294" spans="33:144" ht="49.5" customHeight="1" x14ac:dyDescent="0.35">
      <c r="AG294" s="20" t="s">
        <v>1278</v>
      </c>
      <c r="AP294" s="2" t="s">
        <v>1358</v>
      </c>
    </row>
    <row r="295" spans="33:144" ht="37.5" x14ac:dyDescent="0.35">
      <c r="AG295" s="20" t="s">
        <v>1359</v>
      </c>
      <c r="AP295" s="2" t="s">
        <v>159</v>
      </c>
    </row>
    <row r="296" spans="33:144" ht="25" x14ac:dyDescent="0.35">
      <c r="AG296" s="20" t="s">
        <v>398</v>
      </c>
      <c r="AP296" s="2" t="s">
        <v>432</v>
      </c>
    </row>
    <row r="297" spans="33:144" ht="14.5" x14ac:dyDescent="0.35">
      <c r="AG297" s="20" t="s">
        <v>1204</v>
      </c>
      <c r="AP297" s="2" t="s">
        <v>157</v>
      </c>
    </row>
    <row r="298" spans="33:144" ht="14.5" x14ac:dyDescent="0.35">
      <c r="AG298" s="20" t="s">
        <v>1360</v>
      </c>
    </row>
    <row r="299" spans="33:144" ht="14.5" x14ac:dyDescent="0.35">
      <c r="AG299" s="20" t="s">
        <v>1215</v>
      </c>
      <c r="AT299" s="2" t="s">
        <v>1361</v>
      </c>
      <c r="BL299" s="2" t="s">
        <v>1362</v>
      </c>
      <c r="BN299" s="2" t="s">
        <v>208</v>
      </c>
    </row>
    <row r="300" spans="33:144" ht="14.5" x14ac:dyDescent="0.35">
      <c r="AG300" s="20" t="s">
        <v>1363</v>
      </c>
      <c r="AT300" s="2" t="s">
        <v>1364</v>
      </c>
      <c r="BL300" s="2" t="s">
        <v>1365</v>
      </c>
      <c r="BN300" s="2" t="s">
        <v>1366</v>
      </c>
    </row>
    <row r="301" spans="33:144" ht="25" x14ac:dyDescent="0.35">
      <c r="AG301" s="20" t="s">
        <v>447</v>
      </c>
      <c r="AT301" s="2" t="s">
        <v>1367</v>
      </c>
      <c r="BL301" s="2" t="s">
        <v>168</v>
      </c>
      <c r="BN301" s="2" t="s">
        <v>169</v>
      </c>
    </row>
    <row r="302" spans="33:144" ht="14.5" x14ac:dyDescent="0.35">
      <c r="AG302" s="20" t="s">
        <v>1368</v>
      </c>
      <c r="AT302" s="2" t="s">
        <v>160</v>
      </c>
      <c r="EN302" s="2" t="s">
        <v>149</v>
      </c>
    </row>
    <row r="303" spans="33:144" ht="14.5" x14ac:dyDescent="0.35">
      <c r="AG303" s="20" t="s">
        <v>1369</v>
      </c>
      <c r="AQ303" s="230"/>
      <c r="AR303" s="47"/>
      <c r="EN303" s="2" t="s">
        <v>158</v>
      </c>
    </row>
    <row r="304" spans="33:144" ht="14.5" x14ac:dyDescent="0.35">
      <c r="AG304" s="20" t="s">
        <v>1370</v>
      </c>
      <c r="AQ304" s="230"/>
      <c r="AR304" s="47"/>
      <c r="BR304" s="2" t="s">
        <v>149</v>
      </c>
    </row>
    <row r="305" spans="33:70" ht="14.5" x14ac:dyDescent="0.35">
      <c r="AG305" s="20" t="s">
        <v>1371</v>
      </c>
      <c r="AQ305" s="230"/>
      <c r="AR305" s="47"/>
      <c r="BR305" s="2" t="s">
        <v>158</v>
      </c>
    </row>
    <row r="306" spans="33:70" ht="14.5" x14ac:dyDescent="0.35">
      <c r="AG306" s="20" t="s">
        <v>317</v>
      </c>
      <c r="AQ306" s="230"/>
      <c r="AR306" s="47"/>
      <c r="BR306" s="2" t="s">
        <v>157</v>
      </c>
    </row>
    <row r="307" spans="33:70" ht="14.5" x14ac:dyDescent="0.35">
      <c r="AG307" s="20" t="s">
        <v>1225</v>
      </c>
      <c r="AQ307" s="230"/>
      <c r="AR307" s="47"/>
    </row>
    <row r="308" spans="33:70" ht="14.5" x14ac:dyDescent="0.35">
      <c r="AG308" s="20" t="s">
        <v>1286</v>
      </c>
    </row>
    <row r="309" spans="33:70" ht="14.5" x14ac:dyDescent="0.35">
      <c r="AG309" s="20" t="s">
        <v>1372</v>
      </c>
    </row>
    <row r="310" spans="33:70" ht="14.5" x14ac:dyDescent="0.35">
      <c r="AG310" s="20" t="s">
        <v>265</v>
      </c>
    </row>
    <row r="311" spans="33:70" ht="14.5" x14ac:dyDescent="0.35">
      <c r="AG311" s="20" t="s">
        <v>1373</v>
      </c>
    </row>
    <row r="312" spans="33:70" ht="14.5" x14ac:dyDescent="0.35">
      <c r="AG312" s="20" t="s">
        <v>1374</v>
      </c>
    </row>
    <row r="313" spans="33:70" ht="14.5" x14ac:dyDescent="0.35">
      <c r="AG313" s="20" t="s">
        <v>1375</v>
      </c>
    </row>
    <row r="314" spans="33:70" ht="14.5" x14ac:dyDescent="0.35">
      <c r="AG314" s="20" t="s">
        <v>1376</v>
      </c>
    </row>
    <row r="315" spans="33:70" ht="14.5" x14ac:dyDescent="0.35">
      <c r="AG315" s="20" t="s">
        <v>1122</v>
      </c>
    </row>
    <row r="316" spans="33:70" ht="14.5" x14ac:dyDescent="0.35">
      <c r="AG316" s="20" t="s">
        <v>1377</v>
      </c>
    </row>
    <row r="317" spans="33:70" ht="14.5" x14ac:dyDescent="0.35">
      <c r="AG317" s="20" t="s">
        <v>1378</v>
      </c>
    </row>
    <row r="318" spans="33:70" ht="14.5" x14ac:dyDescent="0.35">
      <c r="AG318" s="20" t="s">
        <v>1379</v>
      </c>
    </row>
    <row r="319" spans="33:70" ht="14.5" x14ac:dyDescent="0.35">
      <c r="AG319" s="20" t="s">
        <v>1380</v>
      </c>
    </row>
    <row r="320" spans="33:70" ht="14.5" x14ac:dyDescent="0.35">
      <c r="AG320" s="20" t="s">
        <v>1381</v>
      </c>
    </row>
    <row r="321" spans="33:33" ht="14.5" x14ac:dyDescent="0.35">
      <c r="AG321" s="20" t="s">
        <v>1150</v>
      </c>
    </row>
    <row r="322" spans="33:33" ht="14.5" x14ac:dyDescent="0.35">
      <c r="AG322" s="20" t="s">
        <v>1382</v>
      </c>
    </row>
    <row r="323" spans="33:33" ht="14.5" x14ac:dyDescent="0.35">
      <c r="AG323" s="20" t="s">
        <v>1383</v>
      </c>
    </row>
    <row r="324" spans="33:33" ht="14.5" x14ac:dyDescent="0.35">
      <c r="AG324" s="20" t="s">
        <v>1384</v>
      </c>
    </row>
    <row r="325" spans="33:33" ht="14.5" x14ac:dyDescent="0.35">
      <c r="AG325" s="20" t="s">
        <v>1385</v>
      </c>
    </row>
    <row r="326" spans="33:33" ht="14.5" x14ac:dyDescent="0.35">
      <c r="AG326" s="20" t="s">
        <v>1386</v>
      </c>
    </row>
    <row r="327" spans="33:33" ht="14.5" x14ac:dyDescent="0.35">
      <c r="AG327" s="20" t="s">
        <v>1387</v>
      </c>
    </row>
    <row r="328" spans="33:33" ht="14.5" x14ac:dyDescent="0.35">
      <c r="AG328" s="20" t="s">
        <v>1388</v>
      </c>
    </row>
    <row r="329" spans="33:33" ht="14.5" x14ac:dyDescent="0.35">
      <c r="AG329" s="20" t="s">
        <v>382</v>
      </c>
    </row>
    <row r="330" spans="33:33" ht="14.5" x14ac:dyDescent="0.35">
      <c r="AG330" s="20" t="s">
        <v>1389</v>
      </c>
    </row>
    <row r="331" spans="33:33" ht="14.5" x14ac:dyDescent="0.35">
      <c r="AG331" s="20" t="s">
        <v>1390</v>
      </c>
    </row>
    <row r="332" spans="33:33" ht="14.5" x14ac:dyDescent="0.35">
      <c r="AG332" s="20" t="s">
        <v>961</v>
      </c>
    </row>
    <row r="333" spans="33:33" ht="14.5" x14ac:dyDescent="0.35">
      <c r="AG333" s="20" t="s">
        <v>357</v>
      </c>
    </row>
    <row r="334" spans="33:33" ht="14.5" x14ac:dyDescent="0.35">
      <c r="AG334" s="20" t="s">
        <v>1391</v>
      </c>
    </row>
    <row r="335" spans="33:33" ht="14.5" x14ac:dyDescent="0.35">
      <c r="AG335" s="20" t="s">
        <v>972</v>
      </c>
    </row>
    <row r="336" spans="33:33" ht="14.5" x14ac:dyDescent="0.35">
      <c r="AG336" s="20" t="s">
        <v>1138</v>
      </c>
    </row>
    <row r="337" spans="33:33" ht="14.5" x14ac:dyDescent="0.35">
      <c r="AG337" s="20" t="s">
        <v>1392</v>
      </c>
    </row>
    <row r="338" spans="33:33" ht="14.5" x14ac:dyDescent="0.35">
      <c r="AG338" s="20" t="s">
        <v>1393</v>
      </c>
    </row>
    <row r="339" spans="33:33" ht="14.5" x14ac:dyDescent="0.35">
      <c r="AG339" s="20" t="s">
        <v>1269</v>
      </c>
    </row>
    <row r="340" spans="33:33" ht="14.5" x14ac:dyDescent="0.35">
      <c r="AG340" s="20" t="s">
        <v>1394</v>
      </c>
    </row>
    <row r="341" spans="33:33" ht="14.5" x14ac:dyDescent="0.35">
      <c r="AG341" s="20" t="s">
        <v>1395</v>
      </c>
    </row>
    <row r="342" spans="33:33" ht="14.5" x14ac:dyDescent="0.35">
      <c r="AG342" s="20" t="s">
        <v>1396</v>
      </c>
    </row>
    <row r="343" spans="33:33" ht="14.5" x14ac:dyDescent="0.35">
      <c r="AG343" s="20" t="s">
        <v>1397</v>
      </c>
    </row>
    <row r="344" spans="33:33" ht="14.5" x14ac:dyDescent="0.35">
      <c r="AG344" s="20" t="s">
        <v>1398</v>
      </c>
    </row>
    <row r="345" spans="33:33" ht="14.5" x14ac:dyDescent="0.35">
      <c r="AG345" s="20" t="s">
        <v>1399</v>
      </c>
    </row>
    <row r="346" spans="33:33" ht="14.5" x14ac:dyDescent="0.35">
      <c r="AG346" s="20" t="s">
        <v>1400</v>
      </c>
    </row>
    <row r="347" spans="33:33" ht="14.5" x14ac:dyDescent="0.35">
      <c r="AG347" s="20" t="s">
        <v>154</v>
      </c>
    </row>
    <row r="348" spans="33:33" ht="14.5" x14ac:dyDescent="0.35">
      <c r="AG348" s="20" t="s">
        <v>1401</v>
      </c>
    </row>
    <row r="349" spans="33:33" ht="14.5" x14ac:dyDescent="0.35">
      <c r="AG349" s="20" t="s">
        <v>1402</v>
      </c>
    </row>
    <row r="350" spans="33:33" ht="14.5" x14ac:dyDescent="0.35">
      <c r="AG350" s="20" t="s">
        <v>1403</v>
      </c>
    </row>
    <row r="351" spans="33:33" ht="14.5" x14ac:dyDescent="0.35">
      <c r="AG351" s="20" t="s">
        <v>930</v>
      </c>
    </row>
    <row r="352" spans="33:33" ht="14.5" x14ac:dyDescent="0.35">
      <c r="AG352" s="20" t="s">
        <v>1404</v>
      </c>
    </row>
    <row r="353" spans="33:33" ht="14.5" x14ac:dyDescent="0.35">
      <c r="AG353" s="20" t="s">
        <v>1405</v>
      </c>
    </row>
    <row r="354" spans="33:33" ht="14.5" x14ac:dyDescent="0.35">
      <c r="AG354" s="20" t="s">
        <v>1406</v>
      </c>
    </row>
    <row r="355" spans="33:33" ht="14.5" x14ac:dyDescent="0.35">
      <c r="AG355" s="20" t="s">
        <v>1407</v>
      </c>
    </row>
    <row r="356" spans="33:33" ht="14.5" x14ac:dyDescent="0.35">
      <c r="AG356" s="20" t="s">
        <v>1408</v>
      </c>
    </row>
    <row r="357" spans="33:33" ht="14.5" x14ac:dyDescent="0.35">
      <c r="AG357" s="20" t="s">
        <v>1409</v>
      </c>
    </row>
    <row r="358" spans="33:33" ht="14.5" x14ac:dyDescent="0.35">
      <c r="AG358" s="20" t="s">
        <v>1410</v>
      </c>
    </row>
    <row r="359" spans="33:33" ht="14.5" x14ac:dyDescent="0.35">
      <c r="AG359" s="20" t="s">
        <v>282</v>
      </c>
    </row>
    <row r="360" spans="33:33" ht="14.5" x14ac:dyDescent="0.35">
      <c r="AG360" s="20" t="s">
        <v>1411</v>
      </c>
    </row>
    <row r="361" spans="33:33" ht="14.5" x14ac:dyDescent="0.35">
      <c r="AG361" s="20" t="s">
        <v>1412</v>
      </c>
    </row>
    <row r="362" spans="33:33" ht="14.5" x14ac:dyDescent="0.35">
      <c r="AG362" s="20" t="s">
        <v>806</v>
      </c>
    </row>
    <row r="363" spans="33:33" ht="14.5" x14ac:dyDescent="0.35">
      <c r="AG363" s="20" t="s">
        <v>1413</v>
      </c>
    </row>
    <row r="364" spans="33:33" ht="14.5" x14ac:dyDescent="0.35">
      <c r="AG364" s="20" t="s">
        <v>1414</v>
      </c>
    </row>
    <row r="365" spans="33:33" ht="14.5" x14ac:dyDescent="0.35">
      <c r="AG365" s="20" t="s">
        <v>1415</v>
      </c>
    </row>
    <row r="366" spans="33:33" ht="14.5" x14ac:dyDescent="0.35">
      <c r="AG366" s="20" t="s">
        <v>200</v>
      </c>
    </row>
    <row r="367" spans="33:33" ht="14.5" x14ac:dyDescent="0.35">
      <c r="AG367" s="20" t="s">
        <v>1416</v>
      </c>
    </row>
    <row r="368" spans="33:33" ht="14.5" x14ac:dyDescent="0.35">
      <c r="AG368" s="20" t="s">
        <v>1417</v>
      </c>
    </row>
    <row r="369" spans="33:33" ht="14.5" x14ac:dyDescent="0.35">
      <c r="AG369" s="20" t="s">
        <v>1418</v>
      </c>
    </row>
    <row r="370" spans="33:33" ht="14.5" x14ac:dyDescent="0.35">
      <c r="AG370" s="20" t="s">
        <v>1419</v>
      </c>
    </row>
    <row r="371" spans="33:33" ht="14.5" x14ac:dyDescent="0.35">
      <c r="AG371" s="20" t="s">
        <v>1420</v>
      </c>
    </row>
    <row r="372" spans="33:33" ht="14.5" x14ac:dyDescent="0.35">
      <c r="AG372" s="20" t="s">
        <v>467</v>
      </c>
    </row>
    <row r="373" spans="33:33" ht="14.5" x14ac:dyDescent="0.35">
      <c r="AG373" s="20" t="s">
        <v>1421</v>
      </c>
    </row>
    <row r="374" spans="33:33" ht="14.5" x14ac:dyDescent="0.35">
      <c r="AG374" s="20" t="s">
        <v>681</v>
      </c>
    </row>
    <row r="375" spans="33:33" ht="14.5" x14ac:dyDescent="0.35">
      <c r="AG375" s="20" t="s">
        <v>1422</v>
      </c>
    </row>
    <row r="376" spans="33:33" ht="14.5" x14ac:dyDescent="0.35">
      <c r="AG376" s="20" t="s">
        <v>729</v>
      </c>
    </row>
    <row r="377" spans="33:33" ht="14.5" x14ac:dyDescent="0.35">
      <c r="AG377" s="20" t="s">
        <v>1423</v>
      </c>
    </row>
  </sheetData>
  <mergeCells count="201">
    <mergeCell ref="S12:S15"/>
    <mergeCell ref="W12:W15"/>
    <mergeCell ref="X12:X15"/>
    <mergeCell ref="Y12:Y15"/>
    <mergeCell ref="FA9:FB10"/>
    <mergeCell ref="FB11:FB15"/>
    <mergeCell ref="DE11:DE15"/>
    <mergeCell ref="DF11:DF15"/>
    <mergeCell ref="DH11:DH15"/>
    <mergeCell ref="CQ11:DC11"/>
    <mergeCell ref="CP11:CP15"/>
    <mergeCell ref="CJ11:CJ15"/>
    <mergeCell ref="CL11:CL15"/>
    <mergeCell ref="CM11:CM15"/>
    <mergeCell ref="CQ12:CQ15"/>
    <mergeCell ref="CR12:CR15"/>
    <mergeCell ref="CO11:CO15"/>
    <mergeCell ref="CT12:CT15"/>
    <mergeCell ref="CV12:CV15"/>
    <mergeCell ref="FA11:FA15"/>
    <mergeCell ref="M11:N12"/>
    <mergeCell ref="C9:AJ10"/>
    <mergeCell ref="AH11:AH15"/>
    <mergeCell ref="AI11:AI15"/>
    <mergeCell ref="AJ11:AJ15"/>
    <mergeCell ref="C11:C15"/>
    <mergeCell ref="D11:D15"/>
    <mergeCell ref="E11:E15"/>
    <mergeCell ref="F11:F15"/>
    <mergeCell ref="G11:G15"/>
    <mergeCell ref="H11:H15"/>
    <mergeCell ref="I11:I15"/>
    <mergeCell ref="J11:J15"/>
    <mergeCell ref="K11:K15"/>
    <mergeCell ref="L11:L15"/>
    <mergeCell ref="O11:O15"/>
    <mergeCell ref="R11:R15"/>
    <mergeCell ref="AG13:AG15"/>
    <mergeCell ref="AC13:AC15"/>
    <mergeCell ref="AD13:AD15"/>
    <mergeCell ref="P11:P15"/>
    <mergeCell ref="Q11:Q15"/>
    <mergeCell ref="T12:V12"/>
    <mergeCell ref="S11:Y11"/>
    <mergeCell ref="EX11:EX15"/>
    <mergeCell ref="DZ11:EB13"/>
    <mergeCell ref="EC11:EJ11"/>
    <mergeCell ref="EJ14:EJ15"/>
    <mergeCell ref="EK14:EK15"/>
    <mergeCell ref="EL14:EL15"/>
    <mergeCell ref="EH14:EH15"/>
    <mergeCell ref="EG12:EJ13"/>
    <mergeCell ref="ES14:ES15"/>
    <mergeCell ref="EM14:EM15"/>
    <mergeCell ref="EP14:EP15"/>
    <mergeCell ref="EQ14:EQ15"/>
    <mergeCell ref="EI14:EI15"/>
    <mergeCell ref="ED14:ED15"/>
    <mergeCell ref="ER11:ER15"/>
    <mergeCell ref="ET11:ET15"/>
    <mergeCell ref="EU11:EU15"/>
    <mergeCell ref="EP11:EP13"/>
    <mergeCell ref="EW9:EZ10"/>
    <mergeCell ref="EZ11:EZ15"/>
    <mergeCell ref="DN14:DN15"/>
    <mergeCell ref="DO14:DO15"/>
    <mergeCell ref="DI11:DI15"/>
    <mergeCell ref="DR14:DR15"/>
    <mergeCell ref="DS14:DS15"/>
    <mergeCell ref="DT14:DT15"/>
    <mergeCell ref="DK9:EV10"/>
    <mergeCell ref="EC14:EC15"/>
    <mergeCell ref="DP14:DP15"/>
    <mergeCell ref="DQ14:DQ15"/>
    <mergeCell ref="EV11:EV15"/>
    <mergeCell ref="EC12:EE13"/>
    <mergeCell ref="EF12:EF13"/>
    <mergeCell ref="EE14:EE15"/>
    <mergeCell ref="EF14:EF15"/>
    <mergeCell ref="EG14:EG15"/>
    <mergeCell ref="DX11:DX15"/>
    <mergeCell ref="DV11:DV15"/>
    <mergeCell ref="EK11:EO13"/>
    <mergeCell ref="EO14:EO15"/>
    <mergeCell ref="EY11:EY15"/>
    <mergeCell ref="EW11:EW15"/>
    <mergeCell ref="BT11:BT15"/>
    <mergeCell ref="CF11:CF15"/>
    <mergeCell ref="CI9:CP10"/>
    <mergeCell ref="DK11:DU13"/>
    <mergeCell ref="DW11:DW15"/>
    <mergeCell ref="EB14:EB15"/>
    <mergeCell ref="DU14:DU15"/>
    <mergeCell ref="DK14:DL14"/>
    <mergeCell ref="DG11:DG15"/>
    <mergeCell ref="BU11:BU15"/>
    <mergeCell ref="BX11:BX15"/>
    <mergeCell ref="BW12:BW15"/>
    <mergeCell ref="BV12:BV15"/>
    <mergeCell ref="CI11:CI15"/>
    <mergeCell ref="BY11:BY15"/>
    <mergeCell ref="BZ11:CC12"/>
    <mergeCell ref="BZ13:BZ15"/>
    <mergeCell ref="CA13:CA15"/>
    <mergeCell ref="CB13:CB15"/>
    <mergeCell ref="CC13:CC15"/>
    <mergeCell ref="CD11:CD15"/>
    <mergeCell ref="EQ11:EQ13"/>
    <mergeCell ref="ES11:ES13"/>
    <mergeCell ref="BL9:BS10"/>
    <mergeCell ref="BP11:BP15"/>
    <mergeCell ref="AR11:AR15"/>
    <mergeCell ref="AU11:AU15"/>
    <mergeCell ref="AW11:AW15"/>
    <mergeCell ref="BQ11:BQ15"/>
    <mergeCell ref="AT11:AT15"/>
    <mergeCell ref="BS11:BS15"/>
    <mergeCell ref="AX11:AX15"/>
    <mergeCell ref="AY11:AY15"/>
    <mergeCell ref="BD13:BD15"/>
    <mergeCell ref="BE13:BE15"/>
    <mergeCell ref="BF13:BF15"/>
    <mergeCell ref="BG13:BG15"/>
    <mergeCell ref="AK9:AS10"/>
    <mergeCell ref="AS11:AS15"/>
    <mergeCell ref="AT9:BK10"/>
    <mergeCell ref="BJ11:BJ15"/>
    <mergeCell ref="BI11:BI15"/>
    <mergeCell ref="BK11:BK15"/>
    <mergeCell ref="AQ11:AQ15"/>
    <mergeCell ref="AK11:AO12"/>
    <mergeCell ref="AK1:AK5"/>
    <mergeCell ref="AL1:AL5"/>
    <mergeCell ref="AM1:AM5"/>
    <mergeCell ref="BD11:BG12"/>
    <mergeCell ref="BH11:BH15"/>
    <mergeCell ref="AZ11:AZ15"/>
    <mergeCell ref="BA11:BA15"/>
    <mergeCell ref="BB11:BB15"/>
    <mergeCell ref="BC11:BC15"/>
    <mergeCell ref="AM13:AM15"/>
    <mergeCell ref="AN13:AN15"/>
    <mergeCell ref="AV11:AV15"/>
    <mergeCell ref="AO13:AO15"/>
    <mergeCell ref="B2:E2"/>
    <mergeCell ref="F2:H2"/>
    <mergeCell ref="B7:C7"/>
    <mergeCell ref="B5:C5"/>
    <mergeCell ref="B6:C6"/>
    <mergeCell ref="D5:E5"/>
    <mergeCell ref="D6:E6"/>
    <mergeCell ref="D7:E7"/>
    <mergeCell ref="B9:B15"/>
    <mergeCell ref="AQ303:AQ307"/>
    <mergeCell ref="EN14:EN15"/>
    <mergeCell ref="CN11:CN15"/>
    <mergeCell ref="DE9:DJ10"/>
    <mergeCell ref="DJ11:DJ15"/>
    <mergeCell ref="CK11:CK15"/>
    <mergeCell ref="DD11:DD15"/>
    <mergeCell ref="DC12:DC15"/>
    <mergeCell ref="CS12:CS15"/>
    <mergeCell ref="CU12:CU15"/>
    <mergeCell ref="CW12:CW15"/>
    <mergeCell ref="CY12:CY15"/>
    <mergeCell ref="BL11:BL15"/>
    <mergeCell ref="BO11:BO15"/>
    <mergeCell ref="CH11:CH15"/>
    <mergeCell ref="CE11:CE15"/>
    <mergeCell ref="BR11:BR15"/>
    <mergeCell ref="BM11:BM15"/>
    <mergeCell ref="BN11:BN15"/>
    <mergeCell ref="CG11:CG15"/>
    <mergeCell ref="DY11:DY15"/>
    <mergeCell ref="EA14:EA15"/>
    <mergeCell ref="CQ9:DD10"/>
    <mergeCell ref="BT9:CH10"/>
    <mergeCell ref="B124:D124"/>
    <mergeCell ref="EC30:EE30"/>
    <mergeCell ref="EC102:EE102"/>
    <mergeCell ref="N13:N15"/>
    <mergeCell ref="M13:M15"/>
    <mergeCell ref="Z13:Z15"/>
    <mergeCell ref="AB13:AB15"/>
    <mergeCell ref="AA13:AA15"/>
    <mergeCell ref="T13:T15"/>
    <mergeCell ref="U13:U15"/>
    <mergeCell ref="V13:V15"/>
    <mergeCell ref="AE13:AE15"/>
    <mergeCell ref="AF13:AF15"/>
    <mergeCell ref="AK13:AK15"/>
    <mergeCell ref="AL13:AL15"/>
    <mergeCell ref="AP11:AP15"/>
    <mergeCell ref="BV11:BW11"/>
    <mergeCell ref="DZ14:DZ15"/>
    <mergeCell ref="CX12:CX15"/>
    <mergeCell ref="DM14:DM15"/>
    <mergeCell ref="CZ12:CZ15"/>
    <mergeCell ref="DA12:DA15"/>
    <mergeCell ref="DB12:DB15"/>
    <mergeCell ref="Z11:AG12"/>
  </mergeCells>
  <phoneticPr fontId="35" type="noConversion"/>
  <dataValidations count="22">
    <dataValidation type="list" allowBlank="1" showInputMessage="1" showErrorMessage="1" sqref="AE14:AE15 AE119:AE122" xr:uid="{00000000-0002-0000-0100-000000000000}">
      <formula1>$AF$261:$AF$281</formula1>
    </dataValidation>
    <dataValidation type="list" allowBlank="1" showInputMessage="1" showErrorMessage="1" sqref="I122 I14:I15" xr:uid="{00000000-0002-0000-0100-000001000000}">
      <formula1>$I$261:$I$280</formula1>
    </dataValidation>
    <dataValidation type="list" allowBlank="1" showInputMessage="1" showErrorMessage="1" sqref="I114:I122" xr:uid="{00000000-0002-0000-0100-000002000000}">
      <formula1>$I$261:$I$281</formula1>
    </dataValidation>
    <dataValidation type="list" allowBlank="1" showInputMessage="1" showErrorMessage="1" sqref="AE114:AE118 AF75" xr:uid="{00000000-0002-0000-0100-000003000000}">
      <formula1>#REF!</formula1>
    </dataValidation>
    <dataValidation type="list" allowBlank="1" showInputMessage="1" showErrorMessage="1" sqref="P114:P122" xr:uid="{00000000-0002-0000-0100-000004000000}">
      <formula1>$P$261:$P$262</formula1>
    </dataValidation>
    <dataValidation type="list" allowBlank="1" showInputMessage="1" showErrorMessage="1" sqref="DB17:DB19 BR16:BR113 AK16:AO113 DC16:DC113" xr:uid="{00000000-0002-0000-0100-000005000000}">
      <formula1>$BR$304:$BR$305</formula1>
    </dataValidation>
    <dataValidation type="list" allowBlank="1" showInputMessage="1" showErrorMessage="1" sqref="F14:F15 F114:F122" xr:uid="{00000000-0002-0000-0100-000006000000}">
      <formula1>$F$261:$F$265</formula1>
    </dataValidation>
    <dataValidation type="list" allowBlank="1" showInputMessage="1" showErrorMessage="1" sqref="E14:E15 E18:E122" xr:uid="{00000000-0002-0000-0100-000007000000}">
      <formula1>$H$261:$H$265</formula1>
    </dataValidation>
    <dataValidation type="list" allowBlank="1" showInputMessage="1" showErrorMessage="1" sqref="E16:E17 E33 E42" xr:uid="{00000000-0002-0000-0100-000008000000}">
      <formula1>$H$262:$H$266</formula1>
    </dataValidation>
    <dataValidation type="list" allowBlank="1" showInputMessage="1" showErrorMessage="1" sqref="C16:C122" xr:uid="{00000000-0002-0000-0100-000009000000}">
      <formula1>$E$262:$E$263</formula1>
    </dataValidation>
    <dataValidation type="list" allowBlank="1" showInputMessage="1" showErrorMessage="1" sqref="AE16:AE113 I16:I31 I33:I113" xr:uid="{00000000-0002-0000-0100-00000A000000}">
      <formula1>$I$262:$I$282</formula1>
    </dataValidation>
    <dataValidation type="list" allowBlank="1" showInputMessage="1" showErrorMessage="1" sqref="CO21 DI16:DI113 CO16" xr:uid="{00000000-0002-0000-0100-00000B000000}">
      <formula1>$BR$304:$BR$306</formula1>
    </dataValidation>
    <dataValidation type="list" allowBlank="1" showInputMessage="1" showErrorMessage="1" sqref="G14:G122" xr:uid="{00000000-0002-0000-0100-00000C000000}">
      <formula1>$G$261:$G$262</formula1>
    </dataValidation>
    <dataValidation type="list" allowBlank="1" showInputMessage="1" showErrorMessage="1" sqref="F16:F113" xr:uid="{00000000-0002-0000-0100-00000D000000}">
      <formula1>$F$262:$F$266</formula1>
    </dataValidation>
    <dataValidation type="list" allowBlank="1" showInputMessage="1" showErrorMessage="1" sqref="L16:L31 L33:L113" xr:uid="{00000000-0002-0000-0100-00000E000000}">
      <formula1>$L$261:$L$265</formula1>
    </dataValidation>
    <dataValidation type="list" allowBlank="1" showInputMessage="1" showErrorMessage="1" sqref="P33:P113 P16:P29 P31" xr:uid="{00000000-0002-0000-0100-00000F000000}">
      <formula1>$P$262:$P$263</formula1>
    </dataValidation>
    <dataValidation type="list" allowBlank="1" showInputMessage="1" showErrorMessage="1" sqref="AP16:AP113" xr:uid="{00000000-0002-0000-0100-000010000000}">
      <formula1>$AP$292:$AP$297</formula1>
    </dataValidation>
    <dataValidation type="list" allowBlank="1" showInputMessage="1" showErrorMessage="1" sqref="AT16:AT113" xr:uid="{00000000-0002-0000-0100-000011000000}">
      <formula1>$AT$299:$AT$302</formula1>
    </dataValidation>
    <dataValidation type="list" allowBlank="1" showInputMessage="1" showErrorMessage="1" sqref="BL16:BL113" xr:uid="{00000000-0002-0000-0100-000012000000}">
      <formula1>$BL$299:$BL$301</formula1>
    </dataValidation>
    <dataValidation type="list" allowBlank="1" showInputMessage="1" showErrorMessage="1" sqref="BN16:BN113" xr:uid="{00000000-0002-0000-0100-000013000000}">
      <formula1>$BN$299:$BN$301</formula1>
    </dataValidation>
    <dataValidation type="list" allowBlank="1" showInputMessage="1" showErrorMessage="1" sqref="O32 P30" xr:uid="{00000000-0002-0000-0100-000014000000}">
      <formula1>$O$591:$O$592</formula1>
    </dataValidation>
    <dataValidation type="list" allowBlank="1" showInputMessage="1" showErrorMessage="1" sqref="I32" xr:uid="{00000000-0002-0000-0100-000015000000}">
      <formula1>$I$591:$I$611</formula1>
    </dataValidation>
  </dataValidations>
  <pageMargins left="0.70866141732283472" right="0.70866141732283472" top="0.74803149606299213" bottom="0.74803149606299213" header="0.31496062992125984" footer="0.31496062992125984"/>
  <pageSetup scale="10" orientation="landscape" r:id="rId1"/>
  <headerFooter>
    <oddFooter>&amp;LMPEE0308F01-01</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T618"/>
  <sheetViews>
    <sheetView showGridLines="0" view="pageBreakPreview" topLeftCell="A2" zoomScale="50" zoomScaleNormal="10" zoomScalePageLayoutView="86" workbookViewId="0">
      <selection activeCell="AT10" sqref="E9:AT11"/>
    </sheetView>
  </sheetViews>
  <sheetFormatPr baseColWidth="10" defaultColWidth="10.26953125" defaultRowHeight="13" x14ac:dyDescent="0.35"/>
  <cols>
    <col min="1" max="1" width="3.7265625" style="2" customWidth="1"/>
    <col min="2" max="2" width="5.453125" style="2" customWidth="1"/>
    <col min="3" max="3" width="20.26953125" style="2" bestFit="1" customWidth="1"/>
    <col min="4" max="4" width="63.453125" style="3" customWidth="1"/>
    <col min="5" max="5" width="21.1796875" style="2" customWidth="1"/>
    <col min="6" max="6" width="16.1796875" style="2" customWidth="1"/>
    <col min="7" max="7" width="11.7265625" style="2" customWidth="1"/>
    <col min="8" max="8" width="15.453125" style="2" customWidth="1"/>
    <col min="9" max="9" width="22.1796875" style="2" customWidth="1"/>
    <col min="10" max="10" width="23.453125" style="2" customWidth="1"/>
    <col min="11" max="11" width="16.453125" style="2" customWidth="1"/>
    <col min="12" max="12" width="25.453125" style="2" customWidth="1"/>
    <col min="13" max="13" width="21.1796875" style="2" customWidth="1"/>
    <col min="14" max="18" width="26.26953125" style="2" customWidth="1"/>
    <col min="19" max="19" width="21" style="2" customWidth="1"/>
    <col min="20" max="20" width="32" style="2" customWidth="1"/>
    <col min="21" max="21" width="13.453125" style="2" customWidth="1"/>
    <col min="22" max="22" width="15.453125" style="2" customWidth="1"/>
    <col min="23" max="24" width="12.453125" style="2" customWidth="1"/>
    <col min="25" max="25" width="25" style="2" customWidth="1"/>
    <col min="26" max="26" width="9.7265625" style="2" customWidth="1"/>
    <col min="27" max="32" width="19" style="2" customWidth="1"/>
    <col min="33" max="34" width="26.1796875" style="2" customWidth="1"/>
    <col min="35" max="35" width="20.7265625" style="2" customWidth="1"/>
    <col min="36" max="38" width="12.7265625" style="2" customWidth="1"/>
    <col min="39" max="39" width="24.7265625" style="2" customWidth="1"/>
    <col min="40" max="40" width="15.453125" style="2" customWidth="1"/>
    <col min="41" max="41" width="18.1796875" style="2" customWidth="1"/>
    <col min="42" max="42" width="18.453125" style="2" customWidth="1"/>
    <col min="43" max="43" width="13.453125" style="2" customWidth="1"/>
    <col min="44" max="44" width="17.1796875" style="2" customWidth="1"/>
    <col min="45" max="45" width="24" style="2" customWidth="1"/>
    <col min="46" max="46" width="20.453125" style="2" customWidth="1"/>
    <col min="47" max="16384" width="10.26953125" style="2"/>
  </cols>
  <sheetData>
    <row r="1" spans="1:46" ht="13.5" thickBot="1" x14ac:dyDescent="0.4"/>
    <row r="2" spans="1:46" ht="77.25" customHeight="1" thickBot="1" x14ac:dyDescent="0.4">
      <c r="C2" s="265" t="s">
        <v>1424</v>
      </c>
      <c r="D2" s="266"/>
      <c r="E2" s="426"/>
      <c r="F2" s="427"/>
      <c r="G2" s="427"/>
      <c r="H2" s="428"/>
      <c r="AI2"/>
      <c r="AJ2"/>
      <c r="AK2"/>
      <c r="AL2"/>
      <c r="AM2"/>
      <c r="AN2"/>
      <c r="AO2"/>
      <c r="AP2"/>
    </row>
    <row r="3" spans="1:46" ht="14.5" x14ac:dyDescent="0.35">
      <c r="AI3"/>
      <c r="AJ3"/>
      <c r="AK3"/>
      <c r="AL3"/>
      <c r="AM3"/>
      <c r="AN3"/>
      <c r="AO3"/>
      <c r="AP3"/>
    </row>
    <row r="4" spans="1:46" ht="14.5" x14ac:dyDescent="0.35">
      <c r="C4" s="443" t="s">
        <v>1</v>
      </c>
      <c r="D4" s="443"/>
      <c r="E4" s="444"/>
      <c r="F4" s="445"/>
      <c r="G4" s="445"/>
      <c r="H4" s="446"/>
      <c r="I4" s="25"/>
      <c r="J4" s="25"/>
      <c r="K4" s="25"/>
      <c r="L4" s="25"/>
      <c r="M4" s="25"/>
      <c r="N4" s="25"/>
      <c r="O4" s="25"/>
      <c r="P4" s="25"/>
      <c r="Q4" s="25"/>
      <c r="R4" s="25"/>
      <c r="AI4"/>
      <c r="AJ4"/>
      <c r="AK4"/>
      <c r="AL4"/>
      <c r="AM4"/>
      <c r="AN4"/>
      <c r="AO4"/>
      <c r="AP4"/>
    </row>
    <row r="5" spans="1:46" ht="14.5" x14ac:dyDescent="0.35">
      <c r="B5" s="14"/>
      <c r="C5" s="443" t="s">
        <v>2</v>
      </c>
      <c r="D5" s="443"/>
      <c r="E5" s="444"/>
      <c r="F5" s="445"/>
      <c r="G5" s="445"/>
      <c r="H5" s="446"/>
      <c r="I5" s="25"/>
      <c r="J5" s="25"/>
      <c r="K5" s="25"/>
      <c r="L5" s="25"/>
      <c r="M5" s="25"/>
      <c r="N5" s="25"/>
      <c r="O5" s="25"/>
      <c r="P5" s="25"/>
      <c r="Q5" s="25"/>
      <c r="R5" s="25"/>
      <c r="AI5"/>
      <c r="AJ5"/>
      <c r="AK5"/>
      <c r="AL5"/>
      <c r="AM5"/>
      <c r="AN5"/>
      <c r="AO5"/>
      <c r="AP5"/>
    </row>
    <row r="6" spans="1:46" ht="14.5" x14ac:dyDescent="0.35">
      <c r="B6" s="14"/>
      <c r="C6" s="443" t="s">
        <v>3</v>
      </c>
      <c r="D6" s="443"/>
      <c r="E6" s="444"/>
      <c r="F6" s="445"/>
      <c r="G6" s="445"/>
      <c r="H6" s="446"/>
      <c r="I6" s="25"/>
      <c r="J6" s="25"/>
      <c r="K6" s="25"/>
      <c r="L6" s="25"/>
      <c r="M6" s="25"/>
      <c r="N6" s="25"/>
      <c r="O6" s="25"/>
      <c r="P6" s="25"/>
      <c r="Q6" s="25"/>
      <c r="R6" s="25"/>
      <c r="AI6"/>
      <c r="AJ6"/>
      <c r="AK6"/>
      <c r="AL6"/>
      <c r="AM6"/>
      <c r="AN6"/>
      <c r="AO6"/>
      <c r="AP6"/>
    </row>
    <row r="7" spans="1:46" customFormat="1" ht="14.25" customHeight="1" x14ac:dyDescent="0.35"/>
    <row r="8" spans="1:46" customFormat="1" ht="14.5" x14ac:dyDescent="0.35"/>
    <row r="9" spans="1:46" ht="35.25" customHeight="1" x14ac:dyDescent="0.35">
      <c r="B9" s="435" t="s">
        <v>1425</v>
      </c>
      <c r="C9" s="435" t="s">
        <v>1426</v>
      </c>
      <c r="D9" s="438" t="s">
        <v>16</v>
      </c>
      <c r="E9" s="438" t="s">
        <v>8</v>
      </c>
      <c r="F9" s="438"/>
      <c r="G9" s="438"/>
      <c r="H9" s="438"/>
      <c r="I9" s="438"/>
      <c r="J9" s="438"/>
      <c r="K9" s="438"/>
      <c r="L9" s="438"/>
      <c r="M9" s="435" t="s">
        <v>1427</v>
      </c>
      <c r="N9" s="435" t="s">
        <v>1428</v>
      </c>
      <c r="O9" s="435" t="s">
        <v>9</v>
      </c>
      <c r="P9" s="454" t="s">
        <v>1429</v>
      </c>
      <c r="Q9" s="455"/>
      <c r="R9" s="456"/>
      <c r="S9" s="450" t="s">
        <v>7</v>
      </c>
      <c r="T9" s="423" t="s">
        <v>1430</v>
      </c>
      <c r="U9" s="424"/>
      <c r="V9" s="424"/>
      <c r="W9" s="424"/>
      <c r="X9" s="424"/>
      <c r="Y9" s="424"/>
      <c r="Z9" s="424"/>
      <c r="AA9" s="424"/>
      <c r="AB9" s="424"/>
      <c r="AC9" s="424"/>
      <c r="AD9" s="424"/>
      <c r="AE9" s="424"/>
      <c r="AF9" s="424"/>
      <c r="AG9" s="424"/>
      <c r="AH9" s="424"/>
      <c r="AI9" s="425"/>
      <c r="AJ9" s="461" t="s">
        <v>1431</v>
      </c>
      <c r="AK9" s="462"/>
      <c r="AL9" s="462"/>
      <c r="AM9" s="463"/>
      <c r="AN9" s="429" t="s">
        <v>1432</v>
      </c>
      <c r="AO9" s="429"/>
      <c r="AP9" s="429"/>
      <c r="AQ9" s="429"/>
      <c r="AR9" s="429"/>
      <c r="AS9" s="429"/>
      <c r="AT9" s="429"/>
    </row>
    <row r="10" spans="1:46" ht="38.25" customHeight="1" x14ac:dyDescent="0.35">
      <c r="A10" s="4"/>
      <c r="B10" s="436"/>
      <c r="C10" s="436"/>
      <c r="D10" s="438"/>
      <c r="E10" s="447" t="s">
        <v>45</v>
      </c>
      <c r="F10" s="449" t="s">
        <v>1433</v>
      </c>
      <c r="G10" s="449" t="s">
        <v>44</v>
      </c>
      <c r="H10" s="449" t="s">
        <v>1434</v>
      </c>
      <c r="I10" s="432" t="s">
        <v>67</v>
      </c>
      <c r="J10" s="433"/>
      <c r="K10" s="434"/>
      <c r="L10" s="435" t="s">
        <v>1435</v>
      </c>
      <c r="M10" s="436"/>
      <c r="N10" s="436"/>
      <c r="O10" s="436"/>
      <c r="P10" s="457"/>
      <c r="Q10" s="458"/>
      <c r="R10" s="459"/>
      <c r="S10" s="450"/>
      <c r="T10" s="423" t="s">
        <v>1436</v>
      </c>
      <c r="U10" s="425"/>
      <c r="V10" s="439" t="s">
        <v>57</v>
      </c>
      <c r="W10" s="439" t="s">
        <v>1434</v>
      </c>
      <c r="X10" s="464" t="s">
        <v>45</v>
      </c>
      <c r="Y10" s="423" t="s">
        <v>67</v>
      </c>
      <c r="Z10" s="424"/>
      <c r="AA10" s="425"/>
      <c r="AB10" s="460" t="s">
        <v>1437</v>
      </c>
      <c r="AC10" s="460"/>
      <c r="AD10" s="460"/>
      <c r="AE10" s="460"/>
      <c r="AF10" s="439" t="s">
        <v>1438</v>
      </c>
      <c r="AG10" s="439" t="s">
        <v>1439</v>
      </c>
      <c r="AH10" s="439" t="s">
        <v>1440</v>
      </c>
      <c r="AI10" s="439" t="s">
        <v>7</v>
      </c>
      <c r="AJ10" s="430" t="s">
        <v>56</v>
      </c>
      <c r="AK10" s="430" t="s">
        <v>62</v>
      </c>
      <c r="AL10" s="430" t="s">
        <v>1434</v>
      </c>
      <c r="AM10" s="430" t="s">
        <v>7</v>
      </c>
      <c r="AN10" s="429" t="s">
        <v>67</v>
      </c>
      <c r="AO10" s="429"/>
      <c r="AP10" s="429"/>
      <c r="AQ10" s="429"/>
      <c r="AR10" s="429"/>
      <c r="AS10" s="429"/>
      <c r="AT10" s="441" t="s">
        <v>7</v>
      </c>
    </row>
    <row r="11" spans="1:46" ht="40.5" customHeight="1" x14ac:dyDescent="0.35">
      <c r="A11" s="4"/>
      <c r="B11" s="437"/>
      <c r="C11" s="437"/>
      <c r="D11" s="438"/>
      <c r="E11" s="448"/>
      <c r="F11" s="450"/>
      <c r="G11" s="450"/>
      <c r="H11" s="450"/>
      <c r="I11" s="451" t="s">
        <v>1441</v>
      </c>
      <c r="J11" s="452"/>
      <c r="K11" s="453"/>
      <c r="L11" s="437"/>
      <c r="M11" s="437"/>
      <c r="N11" s="437"/>
      <c r="O11" s="437"/>
      <c r="P11" s="35" t="s">
        <v>1442</v>
      </c>
      <c r="Q11" s="35" t="s">
        <v>1443</v>
      </c>
      <c r="R11" s="35" t="s">
        <v>1444</v>
      </c>
      <c r="S11" s="450"/>
      <c r="T11" s="21" t="s">
        <v>85</v>
      </c>
      <c r="U11" s="21" t="s">
        <v>86</v>
      </c>
      <c r="V11" s="440"/>
      <c r="W11" s="440"/>
      <c r="X11" s="448"/>
      <c r="Y11" s="423" t="s">
        <v>120</v>
      </c>
      <c r="Z11" s="424"/>
      <c r="AA11" s="425"/>
      <c r="AB11" s="40" t="s">
        <v>1445</v>
      </c>
      <c r="AC11" s="40" t="s">
        <v>1446</v>
      </c>
      <c r="AD11" s="40" t="s">
        <v>1447</v>
      </c>
      <c r="AE11" s="40" t="s">
        <v>1448</v>
      </c>
      <c r="AF11" s="440"/>
      <c r="AG11" s="440"/>
      <c r="AH11" s="440"/>
      <c r="AI11" s="440"/>
      <c r="AJ11" s="431"/>
      <c r="AK11" s="431"/>
      <c r="AL11" s="431"/>
      <c r="AM11" s="431"/>
      <c r="AN11" s="22" t="s">
        <v>1449</v>
      </c>
      <c r="AO11" s="22" t="s">
        <v>1450</v>
      </c>
      <c r="AP11" s="22" t="s">
        <v>90</v>
      </c>
      <c r="AQ11" s="22" t="s">
        <v>91</v>
      </c>
      <c r="AR11" s="22" t="s">
        <v>92</v>
      </c>
      <c r="AS11" s="22" t="s">
        <v>93</v>
      </c>
      <c r="AT11" s="442"/>
    </row>
    <row r="12" spans="1:46" x14ac:dyDescent="0.35">
      <c r="B12" s="10"/>
      <c r="C12" s="10"/>
      <c r="D12" s="10"/>
      <c r="E12" s="10"/>
      <c r="F12" s="10"/>
      <c r="G12" s="10"/>
      <c r="H12" s="10"/>
      <c r="I12" s="420"/>
      <c r="J12" s="421"/>
      <c r="K12" s="422"/>
      <c r="L12" s="39"/>
      <c r="M12" s="10"/>
      <c r="N12" s="10"/>
      <c r="O12" s="10"/>
      <c r="P12" s="10"/>
      <c r="Q12" s="10"/>
      <c r="R12" s="10"/>
      <c r="S12" s="27"/>
      <c r="T12" s="10"/>
      <c r="U12" s="10"/>
      <c r="V12" s="10"/>
      <c r="W12" s="10"/>
      <c r="X12" s="38"/>
      <c r="Y12" s="420"/>
      <c r="Z12" s="421"/>
      <c r="AA12" s="422"/>
      <c r="AB12" s="39"/>
      <c r="AC12" s="39"/>
      <c r="AD12" s="39"/>
      <c r="AE12" s="39"/>
      <c r="AF12" s="39"/>
      <c r="AG12" s="39"/>
      <c r="AH12" s="39"/>
      <c r="AI12" s="11"/>
      <c r="AJ12" s="10"/>
      <c r="AK12" s="10"/>
      <c r="AL12" s="10"/>
      <c r="AM12" s="10"/>
      <c r="AN12" s="10"/>
      <c r="AO12" s="10"/>
      <c r="AP12" s="10"/>
      <c r="AQ12" s="10"/>
      <c r="AR12" s="10"/>
      <c r="AS12" s="10"/>
      <c r="AT12" s="10"/>
    </row>
    <row r="13" spans="1:46" x14ac:dyDescent="0.35">
      <c r="B13" s="10"/>
      <c r="C13" s="10"/>
      <c r="D13" s="10"/>
      <c r="E13" s="10"/>
      <c r="F13" s="10"/>
      <c r="G13" s="10"/>
      <c r="H13" s="10"/>
      <c r="I13" s="420"/>
      <c r="J13" s="421"/>
      <c r="K13" s="422"/>
      <c r="L13" s="39"/>
      <c r="M13" s="10"/>
      <c r="N13" s="10"/>
      <c r="O13" s="10"/>
      <c r="P13" s="10"/>
      <c r="Q13" s="10"/>
      <c r="R13" s="10"/>
      <c r="S13" s="27"/>
      <c r="T13" s="10"/>
      <c r="U13" s="10"/>
      <c r="V13" s="10"/>
      <c r="W13" s="10"/>
      <c r="X13" s="38"/>
      <c r="Y13" s="420"/>
      <c r="Z13" s="421"/>
      <c r="AA13" s="422"/>
      <c r="AB13" s="41"/>
      <c r="AC13" s="41"/>
      <c r="AD13" s="41"/>
      <c r="AE13" s="41"/>
      <c r="AF13" s="41"/>
      <c r="AG13" s="41"/>
      <c r="AH13" s="41"/>
      <c r="AI13" s="30"/>
      <c r="AJ13" s="10"/>
      <c r="AK13" s="10"/>
      <c r="AL13" s="10"/>
      <c r="AM13" s="10"/>
      <c r="AN13" s="10"/>
      <c r="AO13" s="10"/>
      <c r="AP13" s="10"/>
      <c r="AQ13" s="10"/>
      <c r="AR13" s="10"/>
      <c r="AS13" s="10"/>
      <c r="AT13" s="10"/>
    </row>
    <row r="14" spans="1:46" x14ac:dyDescent="0.35">
      <c r="B14" s="10"/>
      <c r="C14" s="10"/>
      <c r="D14" s="10"/>
      <c r="E14" s="10"/>
      <c r="F14" s="10"/>
      <c r="G14" s="10"/>
      <c r="H14" s="10"/>
      <c r="I14" s="420"/>
      <c r="J14" s="421"/>
      <c r="K14" s="422"/>
      <c r="L14" s="39"/>
      <c r="M14" s="10"/>
      <c r="N14" s="10"/>
      <c r="O14" s="10"/>
      <c r="P14" s="10"/>
      <c r="Q14" s="10"/>
      <c r="R14" s="10"/>
      <c r="S14" s="27"/>
      <c r="T14" s="10"/>
      <c r="U14" s="10"/>
      <c r="V14" s="10"/>
      <c r="W14" s="10"/>
      <c r="X14" s="38"/>
      <c r="Y14" s="420"/>
      <c r="Z14" s="421"/>
      <c r="AA14" s="422"/>
      <c r="AB14" s="41"/>
      <c r="AC14" s="41"/>
      <c r="AD14" s="41"/>
      <c r="AE14" s="41"/>
      <c r="AF14" s="41"/>
      <c r="AG14" s="41"/>
      <c r="AH14" s="41"/>
      <c r="AI14" s="30"/>
      <c r="AJ14" s="10"/>
      <c r="AK14" s="10"/>
      <c r="AL14" s="10"/>
      <c r="AM14" s="10"/>
      <c r="AN14" s="10"/>
      <c r="AO14" s="10"/>
      <c r="AP14" s="10"/>
      <c r="AQ14" s="10"/>
      <c r="AR14" s="10"/>
      <c r="AS14" s="10"/>
      <c r="AT14" s="10"/>
    </row>
    <row r="15" spans="1:46" x14ac:dyDescent="0.35">
      <c r="B15" s="10"/>
      <c r="C15" s="10"/>
      <c r="D15" s="10"/>
      <c r="E15" s="10"/>
      <c r="F15" s="10"/>
      <c r="G15" s="10"/>
      <c r="H15" s="10"/>
      <c r="I15" s="420"/>
      <c r="J15" s="421"/>
      <c r="K15" s="422"/>
      <c r="L15" s="39"/>
      <c r="M15" s="10"/>
      <c r="N15" s="10"/>
      <c r="O15" s="10"/>
      <c r="P15" s="10"/>
      <c r="Q15" s="10"/>
      <c r="R15" s="10"/>
      <c r="S15" s="27"/>
      <c r="T15" s="10"/>
      <c r="U15" s="10"/>
      <c r="V15" s="10"/>
      <c r="W15" s="10"/>
      <c r="X15" s="38"/>
      <c r="Y15" s="420"/>
      <c r="Z15" s="421"/>
      <c r="AA15" s="422"/>
      <c r="AB15" s="41"/>
      <c r="AC15" s="41"/>
      <c r="AD15" s="41"/>
      <c r="AE15" s="41"/>
      <c r="AF15" s="41"/>
      <c r="AG15" s="41"/>
      <c r="AH15" s="41"/>
      <c r="AI15" s="30"/>
      <c r="AJ15" s="10"/>
      <c r="AK15" s="10"/>
      <c r="AL15" s="10"/>
      <c r="AM15" s="10"/>
      <c r="AN15" s="10"/>
      <c r="AO15" s="10"/>
      <c r="AP15" s="10"/>
      <c r="AQ15" s="10"/>
      <c r="AR15" s="10"/>
      <c r="AS15" s="10"/>
      <c r="AT15" s="10"/>
    </row>
    <row r="16" spans="1:46" x14ac:dyDescent="0.35">
      <c r="B16" s="10"/>
      <c r="C16" s="10"/>
      <c r="D16" s="10"/>
      <c r="E16" s="10"/>
      <c r="F16" s="10"/>
      <c r="G16" s="10"/>
      <c r="H16" s="10"/>
      <c r="I16" s="420"/>
      <c r="J16" s="421"/>
      <c r="K16" s="422"/>
      <c r="L16" s="39"/>
      <c r="M16" s="10"/>
      <c r="N16" s="10"/>
      <c r="O16" s="10"/>
      <c r="P16" s="10"/>
      <c r="Q16" s="10"/>
      <c r="R16" s="10"/>
      <c r="S16" s="27"/>
      <c r="T16" s="10"/>
      <c r="U16" s="10"/>
      <c r="V16" s="10"/>
      <c r="W16" s="10"/>
      <c r="X16" s="38"/>
      <c r="Y16" s="420"/>
      <c r="Z16" s="421"/>
      <c r="AA16" s="422"/>
      <c r="AB16" s="41"/>
      <c r="AC16" s="41"/>
      <c r="AD16" s="41"/>
      <c r="AE16" s="41"/>
      <c r="AF16" s="41"/>
      <c r="AG16" s="41"/>
      <c r="AH16" s="41"/>
      <c r="AI16" s="30"/>
      <c r="AJ16" s="10"/>
      <c r="AK16" s="10"/>
      <c r="AL16" s="10"/>
      <c r="AM16" s="10"/>
      <c r="AN16" s="10"/>
      <c r="AO16" s="10"/>
      <c r="AP16" s="10"/>
      <c r="AQ16" s="10"/>
      <c r="AR16" s="10"/>
      <c r="AS16" s="10"/>
      <c r="AT16" s="10"/>
    </row>
    <row r="17" spans="2:46" x14ac:dyDescent="0.35">
      <c r="B17" s="10"/>
      <c r="C17" s="10"/>
      <c r="D17" s="10"/>
      <c r="E17" s="10"/>
      <c r="F17" s="10"/>
      <c r="G17" s="10"/>
      <c r="H17" s="10"/>
      <c r="I17" s="420"/>
      <c r="J17" s="421"/>
      <c r="K17" s="422"/>
      <c r="L17" s="39"/>
      <c r="M17" s="10"/>
      <c r="N17" s="10"/>
      <c r="O17" s="10"/>
      <c r="P17" s="10"/>
      <c r="Q17" s="10"/>
      <c r="R17" s="10"/>
      <c r="S17" s="27"/>
      <c r="T17" s="10"/>
      <c r="U17" s="10"/>
      <c r="V17" s="10"/>
      <c r="W17" s="10"/>
      <c r="X17" s="38"/>
      <c r="Y17" s="420"/>
      <c r="Z17" s="421"/>
      <c r="AA17" s="422"/>
      <c r="AB17" s="41"/>
      <c r="AC17" s="41"/>
      <c r="AD17" s="41"/>
      <c r="AE17" s="41"/>
      <c r="AF17" s="41"/>
      <c r="AG17" s="41"/>
      <c r="AH17" s="41"/>
      <c r="AI17" s="30"/>
      <c r="AJ17" s="10"/>
      <c r="AK17" s="10"/>
      <c r="AL17" s="10"/>
      <c r="AM17" s="10"/>
      <c r="AN17" s="10"/>
      <c r="AO17" s="10"/>
      <c r="AP17" s="10"/>
      <c r="AQ17" s="10"/>
      <c r="AR17" s="10"/>
      <c r="AS17" s="10"/>
      <c r="AT17" s="10"/>
    </row>
    <row r="18" spans="2:46" x14ac:dyDescent="0.35">
      <c r="B18" s="10"/>
      <c r="C18" s="10"/>
      <c r="D18" s="10"/>
      <c r="E18" s="10"/>
      <c r="F18" s="10"/>
      <c r="G18" s="10"/>
      <c r="H18" s="10"/>
      <c r="I18" s="420"/>
      <c r="J18" s="421"/>
      <c r="K18" s="422"/>
      <c r="L18" s="39"/>
      <c r="M18" s="10"/>
      <c r="N18" s="10"/>
      <c r="O18" s="10"/>
      <c r="P18" s="10"/>
      <c r="Q18" s="10"/>
      <c r="R18" s="10"/>
      <c r="S18" s="27"/>
      <c r="T18" s="10"/>
      <c r="U18" s="10"/>
      <c r="V18" s="10"/>
      <c r="W18" s="10"/>
      <c r="X18" s="38"/>
      <c r="Y18" s="420"/>
      <c r="Z18" s="421"/>
      <c r="AA18" s="422"/>
      <c r="AB18" s="41"/>
      <c r="AC18" s="41"/>
      <c r="AD18" s="41"/>
      <c r="AE18" s="41"/>
      <c r="AF18" s="41"/>
      <c r="AG18" s="41"/>
      <c r="AH18" s="41"/>
      <c r="AI18" s="30"/>
      <c r="AJ18" s="10"/>
      <c r="AK18" s="10"/>
      <c r="AL18" s="10"/>
      <c r="AM18" s="10"/>
      <c r="AN18" s="10"/>
      <c r="AO18" s="10"/>
      <c r="AP18" s="10"/>
      <c r="AQ18" s="10"/>
      <c r="AR18" s="10"/>
      <c r="AS18" s="10"/>
      <c r="AT18" s="10"/>
    </row>
    <row r="19" spans="2:46" x14ac:dyDescent="0.35">
      <c r="B19" s="10"/>
      <c r="C19" s="10"/>
      <c r="D19" s="10"/>
      <c r="E19" s="10"/>
      <c r="F19" s="10"/>
      <c r="G19" s="10"/>
      <c r="H19" s="10"/>
      <c r="I19" s="420"/>
      <c r="J19" s="421"/>
      <c r="K19" s="422"/>
      <c r="L19" s="39"/>
      <c r="M19" s="10"/>
      <c r="N19" s="10"/>
      <c r="O19" s="10"/>
      <c r="P19" s="10"/>
      <c r="Q19" s="10"/>
      <c r="R19" s="10"/>
      <c r="S19" s="27"/>
      <c r="T19" s="10"/>
      <c r="U19" s="10"/>
      <c r="V19" s="10"/>
      <c r="W19" s="10"/>
      <c r="X19" s="38"/>
      <c r="Y19" s="420"/>
      <c r="Z19" s="421"/>
      <c r="AA19" s="422"/>
      <c r="AB19" s="41"/>
      <c r="AC19" s="41"/>
      <c r="AD19" s="41"/>
      <c r="AE19" s="41"/>
      <c r="AF19" s="41"/>
      <c r="AG19" s="41"/>
      <c r="AH19" s="41"/>
      <c r="AI19" s="30"/>
      <c r="AJ19" s="10"/>
      <c r="AK19" s="10"/>
      <c r="AL19" s="10"/>
      <c r="AM19" s="10"/>
      <c r="AN19" s="10"/>
      <c r="AO19" s="10"/>
      <c r="AP19" s="10"/>
      <c r="AQ19" s="10"/>
      <c r="AR19" s="10"/>
      <c r="AS19" s="10"/>
      <c r="AT19" s="10"/>
    </row>
    <row r="20" spans="2:46" x14ac:dyDescent="0.35">
      <c r="B20" s="10"/>
      <c r="C20" s="10"/>
      <c r="D20" s="10"/>
      <c r="E20" s="10"/>
      <c r="F20" s="10"/>
      <c r="G20" s="10"/>
      <c r="H20" s="10"/>
      <c r="I20" s="420"/>
      <c r="J20" s="421"/>
      <c r="K20" s="422"/>
      <c r="L20" s="39"/>
      <c r="M20" s="10"/>
      <c r="N20" s="10"/>
      <c r="O20" s="10"/>
      <c r="P20" s="10"/>
      <c r="Q20" s="10"/>
      <c r="R20" s="10"/>
      <c r="S20" s="27"/>
      <c r="T20" s="10"/>
      <c r="U20" s="10"/>
      <c r="V20" s="10"/>
      <c r="W20" s="10"/>
      <c r="X20" s="38"/>
      <c r="Y20" s="420"/>
      <c r="Z20" s="421"/>
      <c r="AA20" s="422"/>
      <c r="AB20" s="41"/>
      <c r="AC20" s="41"/>
      <c r="AD20" s="41"/>
      <c r="AE20" s="41"/>
      <c r="AF20" s="41"/>
      <c r="AG20" s="41"/>
      <c r="AH20" s="41"/>
      <c r="AI20" s="30"/>
      <c r="AJ20" s="10"/>
      <c r="AK20" s="10"/>
      <c r="AL20" s="10"/>
      <c r="AM20" s="10"/>
      <c r="AN20" s="10"/>
      <c r="AO20" s="10"/>
      <c r="AP20" s="10"/>
      <c r="AQ20" s="10"/>
      <c r="AR20" s="10"/>
      <c r="AS20" s="10"/>
      <c r="AT20" s="10"/>
    </row>
    <row r="21" spans="2:46" x14ac:dyDescent="0.35">
      <c r="B21" s="10"/>
      <c r="C21" s="10"/>
      <c r="D21" s="10"/>
      <c r="E21" s="10"/>
      <c r="F21" s="10"/>
      <c r="G21" s="10"/>
      <c r="H21" s="10"/>
      <c r="I21" s="420"/>
      <c r="J21" s="421"/>
      <c r="K21" s="422"/>
      <c r="L21" s="39"/>
      <c r="M21" s="10"/>
      <c r="N21" s="10"/>
      <c r="O21" s="10"/>
      <c r="P21" s="10"/>
      <c r="Q21" s="10"/>
      <c r="R21" s="10"/>
      <c r="S21" s="27"/>
      <c r="T21" s="10"/>
      <c r="U21" s="10"/>
      <c r="V21" s="10"/>
      <c r="W21" s="10"/>
      <c r="X21" s="38"/>
      <c r="Y21" s="420"/>
      <c r="Z21" s="421"/>
      <c r="AA21" s="422"/>
      <c r="AB21" s="41"/>
      <c r="AC21" s="41"/>
      <c r="AD21" s="41"/>
      <c r="AE21" s="41"/>
      <c r="AF21" s="41"/>
      <c r="AG21" s="41"/>
      <c r="AH21" s="41"/>
      <c r="AI21" s="30"/>
      <c r="AJ21" s="10"/>
      <c r="AK21" s="10"/>
      <c r="AL21" s="10"/>
      <c r="AM21" s="10"/>
      <c r="AN21" s="10"/>
      <c r="AO21" s="10"/>
      <c r="AP21" s="10"/>
      <c r="AQ21" s="10"/>
      <c r="AR21" s="10"/>
      <c r="AS21" s="10"/>
      <c r="AT21" s="10"/>
    </row>
    <row r="22" spans="2:46" x14ac:dyDescent="0.35">
      <c r="B22" s="10"/>
      <c r="C22" s="10"/>
      <c r="D22" s="10"/>
      <c r="E22" s="10"/>
      <c r="F22" s="10"/>
      <c r="G22" s="10"/>
      <c r="H22" s="10"/>
      <c r="I22" s="420"/>
      <c r="J22" s="421"/>
      <c r="K22" s="422"/>
      <c r="L22" s="39"/>
      <c r="M22" s="10"/>
      <c r="N22" s="10"/>
      <c r="O22" s="10"/>
      <c r="P22" s="10"/>
      <c r="Q22" s="10"/>
      <c r="R22" s="10"/>
      <c r="S22" s="27"/>
      <c r="T22" s="10"/>
      <c r="U22" s="10"/>
      <c r="V22" s="10"/>
      <c r="W22" s="10"/>
      <c r="X22" s="38"/>
      <c r="Y22" s="420"/>
      <c r="Z22" s="421"/>
      <c r="AA22" s="422"/>
      <c r="AB22" s="41"/>
      <c r="AC22" s="41"/>
      <c r="AD22" s="41"/>
      <c r="AE22" s="41"/>
      <c r="AF22" s="41"/>
      <c r="AG22" s="41"/>
      <c r="AH22" s="41"/>
      <c r="AI22" s="30"/>
      <c r="AJ22" s="10"/>
      <c r="AK22" s="10"/>
      <c r="AL22" s="10"/>
      <c r="AM22" s="10"/>
      <c r="AN22" s="10"/>
      <c r="AO22" s="10"/>
      <c r="AP22" s="10"/>
      <c r="AQ22" s="10"/>
      <c r="AR22" s="10"/>
      <c r="AS22" s="10"/>
      <c r="AT22" s="10"/>
    </row>
    <row r="23" spans="2:46" x14ac:dyDescent="0.35">
      <c r="B23" s="10"/>
      <c r="C23" s="10"/>
      <c r="D23" s="10"/>
      <c r="E23" s="10"/>
      <c r="F23" s="10"/>
      <c r="G23" s="10"/>
      <c r="H23" s="10"/>
      <c r="I23" s="420"/>
      <c r="J23" s="421"/>
      <c r="K23" s="422"/>
      <c r="L23" s="39"/>
      <c r="M23" s="10"/>
      <c r="N23" s="10"/>
      <c r="O23" s="10"/>
      <c r="P23" s="10"/>
      <c r="Q23" s="10"/>
      <c r="R23" s="10"/>
      <c r="S23" s="27"/>
      <c r="T23" s="10"/>
      <c r="U23" s="10"/>
      <c r="V23" s="10"/>
      <c r="W23" s="10"/>
      <c r="X23" s="38"/>
      <c r="Y23" s="420"/>
      <c r="Z23" s="421"/>
      <c r="AA23" s="422"/>
      <c r="AB23" s="41"/>
      <c r="AC23" s="41"/>
      <c r="AD23" s="41"/>
      <c r="AE23" s="41"/>
      <c r="AF23" s="41"/>
      <c r="AG23" s="41"/>
      <c r="AH23" s="41"/>
      <c r="AI23" s="30"/>
      <c r="AJ23" s="10"/>
      <c r="AK23" s="10"/>
      <c r="AL23" s="10"/>
      <c r="AM23" s="10"/>
      <c r="AN23" s="10"/>
      <c r="AO23" s="10"/>
      <c r="AP23" s="10"/>
      <c r="AQ23" s="10"/>
      <c r="AR23" s="10"/>
      <c r="AS23" s="10"/>
      <c r="AT23" s="10"/>
    </row>
    <row r="24" spans="2:46" x14ac:dyDescent="0.35">
      <c r="B24" s="10"/>
      <c r="C24" s="10"/>
      <c r="D24" s="10"/>
      <c r="E24" s="10"/>
      <c r="F24" s="10"/>
      <c r="G24" s="10"/>
      <c r="H24" s="10"/>
      <c r="I24" s="420"/>
      <c r="J24" s="421"/>
      <c r="K24" s="422"/>
      <c r="L24" s="39"/>
      <c r="M24" s="10"/>
      <c r="N24" s="10"/>
      <c r="O24" s="10"/>
      <c r="P24" s="10"/>
      <c r="Q24" s="10"/>
      <c r="R24" s="10"/>
      <c r="S24" s="27"/>
      <c r="T24" s="10"/>
      <c r="U24" s="10"/>
      <c r="V24" s="10"/>
      <c r="W24" s="10"/>
      <c r="X24" s="38"/>
      <c r="Y24" s="420"/>
      <c r="Z24" s="421"/>
      <c r="AA24" s="422"/>
      <c r="AB24" s="41"/>
      <c r="AC24" s="41"/>
      <c r="AD24" s="41"/>
      <c r="AE24" s="41"/>
      <c r="AF24" s="41"/>
      <c r="AG24" s="41"/>
      <c r="AH24" s="41"/>
      <c r="AI24" s="30"/>
      <c r="AJ24" s="10"/>
      <c r="AK24" s="10"/>
      <c r="AL24" s="10"/>
      <c r="AM24" s="10"/>
      <c r="AN24" s="10"/>
      <c r="AO24" s="10"/>
      <c r="AP24" s="10"/>
      <c r="AQ24" s="10"/>
      <c r="AR24" s="10"/>
      <c r="AS24" s="10"/>
      <c r="AT24" s="10"/>
    </row>
    <row r="25" spans="2:46" x14ac:dyDescent="0.35">
      <c r="B25" s="10"/>
      <c r="C25" s="10"/>
      <c r="D25" s="10"/>
      <c r="E25" s="10"/>
      <c r="F25" s="10"/>
      <c r="G25" s="10"/>
      <c r="H25" s="10"/>
      <c r="I25" s="420"/>
      <c r="J25" s="421"/>
      <c r="K25" s="422"/>
      <c r="L25" s="39"/>
      <c r="M25" s="10"/>
      <c r="N25" s="10"/>
      <c r="O25" s="10"/>
      <c r="P25" s="10"/>
      <c r="Q25" s="10"/>
      <c r="R25" s="10"/>
      <c r="S25" s="27"/>
      <c r="T25" s="10"/>
      <c r="U25" s="10"/>
      <c r="V25" s="10"/>
      <c r="W25" s="10"/>
      <c r="X25" s="38"/>
      <c r="Y25" s="420"/>
      <c r="Z25" s="421"/>
      <c r="AA25" s="422"/>
      <c r="AB25" s="41"/>
      <c r="AC25" s="41"/>
      <c r="AD25" s="41"/>
      <c r="AE25" s="41"/>
      <c r="AF25" s="41"/>
      <c r="AG25" s="41"/>
      <c r="AH25" s="41"/>
      <c r="AI25" s="30"/>
      <c r="AJ25" s="10"/>
      <c r="AK25" s="10"/>
      <c r="AL25" s="10"/>
      <c r="AM25" s="10"/>
      <c r="AN25" s="10"/>
      <c r="AO25" s="10"/>
      <c r="AP25" s="10"/>
      <c r="AQ25" s="10"/>
      <c r="AR25" s="10"/>
      <c r="AS25" s="10"/>
      <c r="AT25" s="10"/>
    </row>
    <row r="26" spans="2:46" x14ac:dyDescent="0.35">
      <c r="B26" s="10"/>
      <c r="C26" s="10"/>
      <c r="D26" s="10"/>
      <c r="E26" s="10"/>
      <c r="F26" s="10"/>
      <c r="G26" s="10"/>
      <c r="H26" s="10"/>
      <c r="I26" s="420"/>
      <c r="J26" s="421"/>
      <c r="K26" s="422"/>
      <c r="L26" s="39"/>
      <c r="M26" s="10"/>
      <c r="N26" s="10"/>
      <c r="O26" s="10"/>
      <c r="P26" s="10"/>
      <c r="Q26" s="10"/>
      <c r="R26" s="10"/>
      <c r="S26" s="27"/>
      <c r="T26" s="10"/>
      <c r="U26" s="10"/>
      <c r="V26" s="10"/>
      <c r="W26" s="10"/>
      <c r="X26" s="38"/>
      <c r="Y26" s="420"/>
      <c r="Z26" s="421"/>
      <c r="AA26" s="422"/>
      <c r="AB26" s="41"/>
      <c r="AC26" s="41"/>
      <c r="AD26" s="41"/>
      <c r="AE26" s="41"/>
      <c r="AF26" s="41"/>
      <c r="AG26" s="41"/>
      <c r="AH26" s="41"/>
      <c r="AI26" s="30"/>
      <c r="AJ26" s="10"/>
      <c r="AK26" s="10"/>
      <c r="AL26" s="10"/>
      <c r="AM26" s="10"/>
      <c r="AN26" s="10"/>
      <c r="AO26" s="10"/>
      <c r="AP26" s="10"/>
      <c r="AQ26" s="10"/>
      <c r="AR26" s="10"/>
      <c r="AS26" s="10"/>
      <c r="AT26" s="10"/>
    </row>
    <row r="27" spans="2:46" x14ac:dyDescent="0.35">
      <c r="B27" s="10"/>
      <c r="C27" s="10"/>
      <c r="D27" s="10"/>
      <c r="E27" s="10"/>
      <c r="F27" s="10"/>
      <c r="G27" s="10"/>
      <c r="H27" s="10"/>
      <c r="I27" s="420"/>
      <c r="J27" s="421"/>
      <c r="K27" s="422"/>
      <c r="L27" s="39"/>
      <c r="M27" s="10"/>
      <c r="N27" s="10"/>
      <c r="O27" s="10"/>
      <c r="P27" s="10"/>
      <c r="Q27" s="10"/>
      <c r="R27" s="10"/>
      <c r="S27" s="27"/>
      <c r="T27" s="10"/>
      <c r="U27" s="10"/>
      <c r="V27" s="10"/>
      <c r="W27" s="10"/>
      <c r="X27" s="38"/>
      <c r="Y27" s="420"/>
      <c r="Z27" s="421"/>
      <c r="AA27" s="422"/>
      <c r="AB27" s="41"/>
      <c r="AC27" s="41"/>
      <c r="AD27" s="41"/>
      <c r="AE27" s="41"/>
      <c r="AF27" s="41"/>
      <c r="AG27" s="41"/>
      <c r="AH27" s="41"/>
      <c r="AI27" s="30"/>
      <c r="AJ27" s="10"/>
      <c r="AK27" s="10"/>
      <c r="AL27" s="10"/>
      <c r="AM27" s="10"/>
      <c r="AN27" s="10"/>
      <c r="AO27" s="10"/>
      <c r="AP27" s="10"/>
      <c r="AQ27" s="10"/>
      <c r="AR27" s="10"/>
      <c r="AS27" s="10"/>
      <c r="AT27" s="10"/>
    </row>
    <row r="28" spans="2:46" x14ac:dyDescent="0.35">
      <c r="B28" s="10"/>
      <c r="C28" s="10"/>
      <c r="D28" s="10"/>
      <c r="E28" s="10"/>
      <c r="F28" s="10"/>
      <c r="G28" s="10"/>
      <c r="H28" s="10"/>
      <c r="I28" s="420"/>
      <c r="J28" s="421"/>
      <c r="K28" s="422"/>
      <c r="L28" s="39"/>
      <c r="M28" s="10"/>
      <c r="N28" s="10"/>
      <c r="O28" s="10"/>
      <c r="P28" s="10"/>
      <c r="Q28" s="10"/>
      <c r="R28" s="10"/>
      <c r="S28" s="27"/>
      <c r="T28" s="10"/>
      <c r="U28" s="10"/>
      <c r="V28" s="10"/>
      <c r="W28" s="10"/>
      <c r="X28" s="38"/>
      <c r="Y28" s="420"/>
      <c r="Z28" s="421"/>
      <c r="AA28" s="422"/>
      <c r="AB28" s="41"/>
      <c r="AC28" s="41"/>
      <c r="AD28" s="41"/>
      <c r="AE28" s="41"/>
      <c r="AF28" s="41"/>
      <c r="AG28" s="41"/>
      <c r="AH28" s="41"/>
      <c r="AI28" s="30"/>
      <c r="AJ28" s="10"/>
      <c r="AK28" s="10"/>
      <c r="AL28" s="10"/>
      <c r="AM28" s="10"/>
      <c r="AN28" s="10"/>
      <c r="AO28" s="10"/>
      <c r="AP28" s="10"/>
      <c r="AQ28" s="10"/>
      <c r="AR28" s="10"/>
      <c r="AS28" s="10"/>
      <c r="AT28" s="10"/>
    </row>
    <row r="29" spans="2:46" x14ac:dyDescent="0.35">
      <c r="B29" s="10"/>
      <c r="C29" s="10"/>
      <c r="D29" s="10"/>
      <c r="E29" s="10"/>
      <c r="F29" s="10"/>
      <c r="G29" s="10"/>
      <c r="H29" s="10"/>
      <c r="I29" s="420"/>
      <c r="J29" s="421"/>
      <c r="K29" s="422"/>
      <c r="L29" s="39"/>
      <c r="M29" s="10"/>
      <c r="N29" s="10"/>
      <c r="O29" s="10"/>
      <c r="P29" s="10"/>
      <c r="Q29" s="10"/>
      <c r="R29" s="10"/>
      <c r="S29" s="27"/>
      <c r="T29" s="10"/>
      <c r="U29" s="10"/>
      <c r="V29" s="10"/>
      <c r="W29" s="10"/>
      <c r="X29" s="38"/>
      <c r="Y29" s="420"/>
      <c r="Z29" s="421"/>
      <c r="AA29" s="422"/>
      <c r="AB29" s="41"/>
      <c r="AC29" s="41"/>
      <c r="AD29" s="41"/>
      <c r="AE29" s="41"/>
      <c r="AF29" s="41"/>
      <c r="AG29" s="41"/>
      <c r="AH29" s="41"/>
      <c r="AI29" s="30"/>
      <c r="AJ29" s="10"/>
      <c r="AK29" s="10"/>
      <c r="AL29" s="10"/>
      <c r="AM29" s="10"/>
      <c r="AN29" s="10"/>
      <c r="AO29" s="10"/>
      <c r="AP29" s="10"/>
      <c r="AQ29" s="10"/>
      <c r="AR29" s="10"/>
      <c r="AS29" s="10"/>
      <c r="AT29" s="10"/>
    </row>
    <row r="30" spans="2:46" x14ac:dyDescent="0.35">
      <c r="B30" s="10"/>
      <c r="C30" s="10"/>
      <c r="D30" s="10"/>
      <c r="E30" s="10"/>
      <c r="F30" s="10"/>
      <c r="G30" s="10"/>
      <c r="H30" s="10"/>
      <c r="I30" s="420"/>
      <c r="J30" s="421"/>
      <c r="K30" s="422"/>
      <c r="L30" s="39"/>
      <c r="M30" s="10"/>
      <c r="N30" s="10"/>
      <c r="O30" s="10"/>
      <c r="P30" s="10"/>
      <c r="Q30" s="10"/>
      <c r="R30" s="10"/>
      <c r="S30" s="27"/>
      <c r="T30" s="10"/>
      <c r="U30" s="10"/>
      <c r="V30" s="10"/>
      <c r="W30" s="10"/>
      <c r="X30" s="38"/>
      <c r="Y30" s="420"/>
      <c r="Z30" s="421"/>
      <c r="AA30" s="422"/>
      <c r="AB30" s="41"/>
      <c r="AC30" s="41"/>
      <c r="AD30" s="41"/>
      <c r="AE30" s="41"/>
      <c r="AF30" s="41"/>
      <c r="AG30" s="41"/>
      <c r="AH30" s="41"/>
      <c r="AI30" s="30"/>
      <c r="AJ30" s="10"/>
      <c r="AK30" s="10"/>
      <c r="AL30" s="10"/>
      <c r="AM30" s="10"/>
      <c r="AN30" s="10"/>
      <c r="AO30" s="10"/>
      <c r="AP30" s="10"/>
      <c r="AQ30" s="10"/>
      <c r="AR30" s="10"/>
      <c r="AS30" s="10"/>
      <c r="AT30" s="10"/>
    </row>
    <row r="31" spans="2:46" x14ac:dyDescent="0.35">
      <c r="B31" s="10"/>
      <c r="C31" s="10"/>
      <c r="D31" s="10"/>
      <c r="E31" s="10"/>
      <c r="F31" s="10"/>
      <c r="G31" s="10"/>
      <c r="H31" s="10"/>
      <c r="I31" s="420"/>
      <c r="J31" s="421"/>
      <c r="K31" s="422"/>
      <c r="L31" s="39"/>
      <c r="M31" s="10"/>
      <c r="N31" s="10"/>
      <c r="O31" s="10"/>
      <c r="P31" s="10"/>
      <c r="Q31" s="10"/>
      <c r="R31" s="10"/>
      <c r="S31" s="27"/>
      <c r="T31" s="10"/>
      <c r="U31" s="10"/>
      <c r="V31" s="10"/>
      <c r="W31" s="10"/>
      <c r="X31" s="38"/>
      <c r="Y31" s="420"/>
      <c r="Z31" s="421"/>
      <c r="AA31" s="422"/>
      <c r="AB31" s="41"/>
      <c r="AC31" s="41"/>
      <c r="AD31" s="41"/>
      <c r="AE31" s="41"/>
      <c r="AF31" s="41"/>
      <c r="AG31" s="41"/>
      <c r="AH31" s="41"/>
      <c r="AI31" s="30"/>
      <c r="AJ31" s="10"/>
      <c r="AK31" s="10"/>
      <c r="AL31" s="10"/>
      <c r="AM31" s="10"/>
      <c r="AN31" s="10"/>
      <c r="AO31" s="10"/>
      <c r="AP31" s="10"/>
      <c r="AQ31" s="10"/>
      <c r="AR31" s="10"/>
      <c r="AS31" s="10"/>
      <c r="AT31" s="10"/>
    </row>
    <row r="32" spans="2:46" x14ac:dyDescent="0.35">
      <c r="B32" s="10"/>
      <c r="C32" s="10"/>
      <c r="D32" s="10"/>
      <c r="E32" s="10"/>
      <c r="F32" s="10"/>
      <c r="G32" s="10"/>
      <c r="H32" s="10"/>
      <c r="I32" s="420"/>
      <c r="J32" s="421"/>
      <c r="K32" s="422"/>
      <c r="L32" s="39"/>
      <c r="M32" s="10"/>
      <c r="N32" s="10"/>
      <c r="O32" s="10"/>
      <c r="P32" s="10"/>
      <c r="Q32" s="10"/>
      <c r="R32" s="10"/>
      <c r="S32" s="27"/>
      <c r="T32" s="10"/>
      <c r="U32" s="10"/>
      <c r="V32" s="10"/>
      <c r="W32" s="10"/>
      <c r="X32" s="38"/>
      <c r="Y32" s="420"/>
      <c r="Z32" s="421"/>
      <c r="AA32" s="422"/>
      <c r="AB32" s="41"/>
      <c r="AC32" s="41"/>
      <c r="AD32" s="41"/>
      <c r="AE32" s="41"/>
      <c r="AF32" s="41"/>
      <c r="AG32" s="41"/>
      <c r="AH32" s="41"/>
      <c r="AI32" s="30"/>
      <c r="AJ32" s="10"/>
      <c r="AK32" s="10"/>
      <c r="AL32" s="10"/>
      <c r="AM32" s="10"/>
      <c r="AN32" s="10"/>
      <c r="AO32" s="10"/>
      <c r="AP32" s="10"/>
      <c r="AQ32" s="10"/>
      <c r="AR32" s="10"/>
      <c r="AS32" s="10"/>
      <c r="AT32" s="10"/>
    </row>
    <row r="33" spans="2:46" x14ac:dyDescent="0.35">
      <c r="B33" s="10"/>
      <c r="C33" s="10"/>
      <c r="D33" s="10"/>
      <c r="E33" s="10"/>
      <c r="F33" s="10"/>
      <c r="G33" s="10"/>
      <c r="H33" s="10"/>
      <c r="I33" s="420"/>
      <c r="J33" s="421"/>
      <c r="K33" s="422"/>
      <c r="L33" s="39"/>
      <c r="M33" s="10"/>
      <c r="N33" s="10"/>
      <c r="O33" s="10"/>
      <c r="P33" s="10"/>
      <c r="Q33" s="10"/>
      <c r="R33" s="10"/>
      <c r="S33" s="27"/>
      <c r="T33" s="10"/>
      <c r="U33" s="10"/>
      <c r="V33" s="10"/>
      <c r="W33" s="10"/>
      <c r="X33" s="38"/>
      <c r="Y33" s="420"/>
      <c r="Z33" s="421"/>
      <c r="AA33" s="422"/>
      <c r="AB33" s="41"/>
      <c r="AC33" s="41"/>
      <c r="AD33" s="41"/>
      <c r="AE33" s="41"/>
      <c r="AF33" s="41"/>
      <c r="AG33" s="41"/>
      <c r="AH33" s="41"/>
      <c r="AI33" s="30"/>
      <c r="AJ33" s="10"/>
      <c r="AK33" s="10"/>
      <c r="AL33" s="10"/>
      <c r="AM33" s="10"/>
      <c r="AN33" s="10"/>
      <c r="AO33" s="10"/>
      <c r="AP33" s="10"/>
      <c r="AQ33" s="10"/>
      <c r="AR33" s="10"/>
      <c r="AS33" s="10"/>
      <c r="AT33" s="10"/>
    </row>
    <row r="34" spans="2:46" x14ac:dyDescent="0.35">
      <c r="B34" s="10"/>
      <c r="C34" s="10"/>
      <c r="D34" s="10"/>
      <c r="E34" s="10"/>
      <c r="F34" s="10"/>
      <c r="G34" s="10"/>
      <c r="H34" s="10"/>
      <c r="I34" s="420"/>
      <c r="J34" s="421"/>
      <c r="K34" s="422"/>
      <c r="L34" s="39"/>
      <c r="M34" s="10"/>
      <c r="N34" s="10"/>
      <c r="O34" s="10"/>
      <c r="P34" s="10"/>
      <c r="Q34" s="10"/>
      <c r="R34" s="10"/>
      <c r="S34" s="27"/>
      <c r="T34" s="10"/>
      <c r="U34" s="10"/>
      <c r="V34" s="10"/>
      <c r="W34" s="10"/>
      <c r="X34" s="38"/>
      <c r="Y34" s="420"/>
      <c r="Z34" s="421"/>
      <c r="AA34" s="422"/>
      <c r="AB34" s="41"/>
      <c r="AC34" s="41"/>
      <c r="AD34" s="41"/>
      <c r="AE34" s="41"/>
      <c r="AF34" s="41"/>
      <c r="AG34" s="41"/>
      <c r="AH34" s="41"/>
      <c r="AI34" s="30"/>
      <c r="AJ34" s="10"/>
      <c r="AK34" s="10"/>
      <c r="AL34" s="10"/>
      <c r="AM34" s="10"/>
      <c r="AN34" s="10"/>
      <c r="AO34" s="10"/>
      <c r="AP34" s="10"/>
      <c r="AQ34" s="10"/>
      <c r="AR34" s="10"/>
      <c r="AS34" s="10"/>
      <c r="AT34" s="10"/>
    </row>
    <row r="35" spans="2:46" x14ac:dyDescent="0.35">
      <c r="B35" s="10"/>
      <c r="C35" s="10"/>
      <c r="D35" s="10"/>
      <c r="E35" s="10"/>
      <c r="F35" s="10"/>
      <c r="G35" s="10"/>
      <c r="H35" s="10"/>
      <c r="I35" s="420"/>
      <c r="J35" s="421"/>
      <c r="K35" s="422"/>
      <c r="L35" s="39"/>
      <c r="M35" s="10"/>
      <c r="N35" s="10"/>
      <c r="O35" s="10"/>
      <c r="P35" s="10"/>
      <c r="Q35" s="10"/>
      <c r="R35" s="10"/>
      <c r="S35" s="27"/>
      <c r="T35" s="10"/>
      <c r="U35" s="10"/>
      <c r="V35" s="10"/>
      <c r="W35" s="10"/>
      <c r="X35" s="38"/>
      <c r="Y35" s="420"/>
      <c r="Z35" s="421"/>
      <c r="AA35" s="422"/>
      <c r="AB35" s="41"/>
      <c r="AC35" s="41"/>
      <c r="AD35" s="41"/>
      <c r="AE35" s="41"/>
      <c r="AF35" s="41"/>
      <c r="AG35" s="41"/>
      <c r="AH35" s="41"/>
      <c r="AI35" s="30"/>
      <c r="AJ35" s="10"/>
      <c r="AK35" s="10"/>
      <c r="AL35" s="10"/>
      <c r="AM35" s="10"/>
      <c r="AN35" s="10"/>
      <c r="AO35" s="10"/>
      <c r="AP35" s="10"/>
      <c r="AQ35" s="10"/>
      <c r="AR35" s="10"/>
      <c r="AS35" s="10"/>
      <c r="AT35" s="10"/>
    </row>
    <row r="36" spans="2:46" x14ac:dyDescent="0.35">
      <c r="B36" s="10"/>
      <c r="C36" s="10"/>
      <c r="D36" s="10"/>
      <c r="E36" s="10"/>
      <c r="F36" s="10"/>
      <c r="G36" s="10"/>
      <c r="H36" s="10"/>
      <c r="I36" s="420"/>
      <c r="J36" s="421"/>
      <c r="K36" s="422"/>
      <c r="L36" s="39"/>
      <c r="M36" s="10"/>
      <c r="N36" s="10"/>
      <c r="O36" s="10"/>
      <c r="P36" s="10"/>
      <c r="Q36" s="10"/>
      <c r="R36" s="10"/>
      <c r="S36" s="27"/>
      <c r="T36" s="10"/>
      <c r="U36" s="10"/>
      <c r="V36" s="10"/>
      <c r="W36" s="10"/>
      <c r="X36" s="38"/>
      <c r="Y36" s="420"/>
      <c r="Z36" s="421"/>
      <c r="AA36" s="422"/>
      <c r="AB36" s="41"/>
      <c r="AC36" s="41"/>
      <c r="AD36" s="41"/>
      <c r="AE36" s="41"/>
      <c r="AF36" s="41"/>
      <c r="AG36" s="41"/>
      <c r="AH36" s="41"/>
      <c r="AI36" s="30"/>
      <c r="AJ36" s="10"/>
      <c r="AK36" s="10"/>
      <c r="AL36" s="10"/>
      <c r="AM36" s="10"/>
      <c r="AN36" s="10"/>
      <c r="AO36" s="10"/>
      <c r="AP36" s="10"/>
      <c r="AQ36" s="10"/>
      <c r="AR36" s="10"/>
      <c r="AS36" s="10"/>
      <c r="AT36" s="10"/>
    </row>
    <row r="37" spans="2:46" x14ac:dyDescent="0.35">
      <c r="B37" s="10"/>
      <c r="C37" s="10"/>
      <c r="D37" s="10"/>
      <c r="E37" s="10"/>
      <c r="F37" s="10"/>
      <c r="G37" s="10"/>
      <c r="H37" s="10"/>
      <c r="I37" s="420"/>
      <c r="J37" s="421"/>
      <c r="K37" s="422"/>
      <c r="L37" s="39"/>
      <c r="M37" s="10"/>
      <c r="N37" s="10"/>
      <c r="O37" s="10"/>
      <c r="P37" s="10"/>
      <c r="Q37" s="10"/>
      <c r="R37" s="10"/>
      <c r="S37" s="27"/>
      <c r="T37" s="10"/>
      <c r="U37" s="10"/>
      <c r="V37" s="10"/>
      <c r="W37" s="10"/>
      <c r="X37" s="38"/>
      <c r="Y37" s="420"/>
      <c r="Z37" s="421"/>
      <c r="AA37" s="422"/>
      <c r="AB37" s="41"/>
      <c r="AC37" s="41"/>
      <c r="AD37" s="41"/>
      <c r="AE37" s="41"/>
      <c r="AF37" s="41"/>
      <c r="AG37" s="41"/>
      <c r="AH37" s="41"/>
      <c r="AI37" s="30"/>
      <c r="AJ37" s="10"/>
      <c r="AK37" s="10"/>
      <c r="AL37" s="10"/>
      <c r="AM37" s="10"/>
      <c r="AN37" s="10"/>
      <c r="AO37" s="10"/>
      <c r="AP37" s="10"/>
      <c r="AQ37" s="10"/>
      <c r="AR37" s="10"/>
      <c r="AS37" s="10"/>
      <c r="AT37" s="10"/>
    </row>
    <row r="38" spans="2:46" x14ac:dyDescent="0.35">
      <c r="B38" s="10"/>
      <c r="C38" s="10"/>
      <c r="D38" s="10"/>
      <c r="E38" s="10"/>
      <c r="F38" s="10"/>
      <c r="G38" s="10"/>
      <c r="H38" s="10"/>
      <c r="I38" s="420"/>
      <c r="J38" s="421"/>
      <c r="K38" s="422"/>
      <c r="L38" s="39"/>
      <c r="M38" s="10"/>
      <c r="N38" s="10"/>
      <c r="O38" s="10"/>
      <c r="P38" s="10"/>
      <c r="Q38" s="10"/>
      <c r="R38" s="10"/>
      <c r="S38" s="27"/>
      <c r="T38" s="10"/>
      <c r="U38" s="10"/>
      <c r="V38" s="10"/>
      <c r="W38" s="10"/>
      <c r="X38" s="38"/>
      <c r="Y38" s="420"/>
      <c r="Z38" s="421"/>
      <c r="AA38" s="422"/>
      <c r="AB38" s="41"/>
      <c r="AC38" s="41"/>
      <c r="AD38" s="41"/>
      <c r="AE38" s="41"/>
      <c r="AF38" s="41"/>
      <c r="AG38" s="41"/>
      <c r="AH38" s="41"/>
      <c r="AI38" s="30"/>
      <c r="AJ38" s="10"/>
      <c r="AK38" s="10"/>
      <c r="AL38" s="10"/>
      <c r="AM38" s="10"/>
      <c r="AN38" s="10"/>
      <c r="AO38" s="10"/>
      <c r="AP38" s="10"/>
      <c r="AQ38" s="10"/>
      <c r="AR38" s="10"/>
      <c r="AS38" s="10"/>
      <c r="AT38" s="10"/>
    </row>
    <row r="39" spans="2:46" x14ac:dyDescent="0.35">
      <c r="B39" s="10"/>
      <c r="C39" s="10"/>
      <c r="D39" s="10"/>
      <c r="E39" s="10"/>
      <c r="F39" s="10"/>
      <c r="G39" s="10"/>
      <c r="H39" s="10"/>
      <c r="I39" s="420"/>
      <c r="J39" s="421"/>
      <c r="K39" s="422"/>
      <c r="L39" s="39"/>
      <c r="M39" s="10"/>
      <c r="N39" s="10"/>
      <c r="O39" s="10"/>
      <c r="P39" s="10"/>
      <c r="Q39" s="10"/>
      <c r="R39" s="10"/>
      <c r="S39" s="27"/>
      <c r="T39" s="10"/>
      <c r="U39" s="10"/>
      <c r="V39" s="10"/>
      <c r="W39" s="10"/>
      <c r="X39" s="38"/>
      <c r="Y39" s="420"/>
      <c r="Z39" s="421"/>
      <c r="AA39" s="422"/>
      <c r="AB39" s="41"/>
      <c r="AC39" s="41"/>
      <c r="AD39" s="41"/>
      <c r="AE39" s="41"/>
      <c r="AF39" s="41"/>
      <c r="AG39" s="41"/>
      <c r="AH39" s="41"/>
      <c r="AI39" s="30"/>
      <c r="AJ39" s="10"/>
      <c r="AK39" s="10"/>
      <c r="AL39" s="10"/>
      <c r="AM39" s="10"/>
      <c r="AN39" s="10"/>
      <c r="AO39" s="10"/>
      <c r="AP39" s="10"/>
      <c r="AQ39" s="10"/>
      <c r="AR39" s="10"/>
      <c r="AS39" s="10"/>
      <c r="AT39" s="10"/>
    </row>
    <row r="40" spans="2:46" x14ac:dyDescent="0.35">
      <c r="B40" s="10"/>
      <c r="C40" s="10"/>
      <c r="D40" s="10"/>
      <c r="E40" s="10"/>
      <c r="F40" s="10"/>
      <c r="G40" s="10"/>
      <c r="H40" s="10"/>
      <c r="I40" s="420"/>
      <c r="J40" s="421"/>
      <c r="K40" s="422"/>
      <c r="L40" s="39"/>
      <c r="M40" s="10"/>
      <c r="N40" s="10"/>
      <c r="O40" s="10"/>
      <c r="P40" s="10"/>
      <c r="Q40" s="10"/>
      <c r="R40" s="10"/>
      <c r="S40" s="27"/>
      <c r="T40" s="10"/>
      <c r="U40" s="10"/>
      <c r="V40" s="10"/>
      <c r="W40" s="10"/>
      <c r="X40" s="38"/>
      <c r="Y40" s="420"/>
      <c r="Z40" s="421"/>
      <c r="AA40" s="422"/>
      <c r="AB40" s="41"/>
      <c r="AC40" s="41"/>
      <c r="AD40" s="41"/>
      <c r="AE40" s="41"/>
      <c r="AF40" s="41"/>
      <c r="AG40" s="41"/>
      <c r="AH40" s="41"/>
      <c r="AI40" s="30"/>
      <c r="AJ40" s="10"/>
      <c r="AK40" s="10"/>
      <c r="AL40" s="10"/>
      <c r="AM40" s="10"/>
      <c r="AN40" s="10"/>
      <c r="AO40" s="10"/>
      <c r="AP40" s="10"/>
      <c r="AQ40" s="10"/>
      <c r="AR40" s="10"/>
      <c r="AS40" s="10"/>
      <c r="AT40" s="10"/>
    </row>
    <row r="41" spans="2:46" x14ac:dyDescent="0.35">
      <c r="B41" s="10"/>
      <c r="C41" s="10"/>
      <c r="D41" s="10"/>
      <c r="E41" s="10"/>
      <c r="F41" s="10"/>
      <c r="G41" s="10"/>
      <c r="H41" s="10"/>
      <c r="I41" s="420"/>
      <c r="J41" s="421"/>
      <c r="K41" s="422"/>
      <c r="L41" s="39"/>
      <c r="M41" s="10"/>
      <c r="N41" s="10"/>
      <c r="O41" s="10"/>
      <c r="P41" s="10"/>
      <c r="Q41" s="10"/>
      <c r="R41" s="10"/>
      <c r="S41" s="27"/>
      <c r="T41" s="10"/>
      <c r="U41" s="10"/>
      <c r="V41" s="10"/>
      <c r="W41" s="10"/>
      <c r="X41" s="38"/>
      <c r="Y41" s="420"/>
      <c r="Z41" s="421"/>
      <c r="AA41" s="422"/>
      <c r="AB41" s="41"/>
      <c r="AC41" s="41"/>
      <c r="AD41" s="41"/>
      <c r="AE41" s="41"/>
      <c r="AF41" s="41"/>
      <c r="AG41" s="41"/>
      <c r="AH41" s="41"/>
      <c r="AI41" s="30"/>
      <c r="AJ41" s="10"/>
      <c r="AK41" s="10"/>
      <c r="AL41" s="10"/>
      <c r="AM41" s="10"/>
      <c r="AN41" s="10"/>
      <c r="AO41" s="10"/>
      <c r="AP41" s="10"/>
      <c r="AQ41" s="10"/>
      <c r="AR41" s="10"/>
      <c r="AS41" s="10"/>
      <c r="AT41" s="10"/>
    </row>
    <row r="42" spans="2:46" x14ac:dyDescent="0.35">
      <c r="B42" s="10"/>
      <c r="C42" s="10"/>
      <c r="D42" s="10"/>
      <c r="E42" s="10"/>
      <c r="F42" s="10"/>
      <c r="G42" s="10"/>
      <c r="H42" s="10"/>
      <c r="I42" s="420"/>
      <c r="J42" s="421"/>
      <c r="K42" s="422"/>
      <c r="L42" s="39"/>
      <c r="M42" s="10"/>
      <c r="N42" s="10"/>
      <c r="O42" s="10"/>
      <c r="P42" s="10"/>
      <c r="Q42" s="10"/>
      <c r="R42" s="10"/>
      <c r="S42" s="27"/>
      <c r="T42" s="10"/>
      <c r="U42" s="10"/>
      <c r="V42" s="10"/>
      <c r="W42" s="10"/>
      <c r="X42" s="38"/>
      <c r="Y42" s="420"/>
      <c r="Z42" s="421"/>
      <c r="AA42" s="422"/>
      <c r="AB42" s="41"/>
      <c r="AC42" s="41"/>
      <c r="AD42" s="41"/>
      <c r="AE42" s="41"/>
      <c r="AF42" s="41"/>
      <c r="AG42" s="41"/>
      <c r="AH42" s="41"/>
      <c r="AI42" s="30"/>
      <c r="AJ42" s="10"/>
      <c r="AK42" s="10"/>
      <c r="AL42" s="10"/>
      <c r="AM42" s="10"/>
      <c r="AN42" s="10"/>
      <c r="AO42" s="10"/>
      <c r="AP42" s="10"/>
      <c r="AQ42" s="10"/>
      <c r="AR42" s="10"/>
      <c r="AS42" s="10"/>
      <c r="AT42" s="10"/>
    </row>
    <row r="43" spans="2:46" x14ac:dyDescent="0.35">
      <c r="B43" s="10"/>
      <c r="C43" s="10"/>
      <c r="D43" s="10"/>
      <c r="E43" s="10"/>
      <c r="F43" s="10"/>
      <c r="G43" s="10"/>
      <c r="H43" s="10"/>
      <c r="I43" s="420"/>
      <c r="J43" s="421"/>
      <c r="K43" s="422"/>
      <c r="L43" s="39"/>
      <c r="M43" s="10"/>
      <c r="N43" s="10"/>
      <c r="O43" s="10"/>
      <c r="P43" s="10"/>
      <c r="Q43" s="10"/>
      <c r="R43" s="10"/>
      <c r="S43" s="27"/>
      <c r="T43" s="10"/>
      <c r="U43" s="10"/>
      <c r="V43" s="10"/>
      <c r="W43" s="10"/>
      <c r="X43" s="38"/>
      <c r="Y43" s="420"/>
      <c r="Z43" s="421"/>
      <c r="AA43" s="422"/>
      <c r="AB43" s="41"/>
      <c r="AC43" s="41"/>
      <c r="AD43" s="41"/>
      <c r="AE43" s="41"/>
      <c r="AF43" s="41"/>
      <c r="AG43" s="41"/>
      <c r="AH43" s="41"/>
      <c r="AI43" s="30"/>
      <c r="AJ43" s="10"/>
      <c r="AK43" s="10"/>
      <c r="AL43" s="10"/>
      <c r="AM43" s="10"/>
      <c r="AN43" s="10"/>
      <c r="AO43" s="10"/>
      <c r="AP43" s="10"/>
      <c r="AQ43" s="10"/>
      <c r="AR43" s="10"/>
      <c r="AS43" s="10"/>
      <c r="AT43" s="10"/>
    </row>
    <row r="44" spans="2:46" x14ac:dyDescent="0.35">
      <c r="B44" s="10"/>
      <c r="C44" s="10"/>
      <c r="D44" s="10"/>
      <c r="E44" s="10"/>
      <c r="F44" s="10"/>
      <c r="G44" s="10"/>
      <c r="H44" s="10"/>
      <c r="I44" s="420"/>
      <c r="J44" s="421"/>
      <c r="K44" s="422"/>
      <c r="L44" s="39"/>
      <c r="M44" s="10"/>
      <c r="N44" s="10"/>
      <c r="O44" s="10"/>
      <c r="P44" s="10"/>
      <c r="Q44" s="10"/>
      <c r="R44" s="10"/>
      <c r="S44" s="27"/>
      <c r="T44" s="10"/>
      <c r="U44" s="10"/>
      <c r="V44" s="10"/>
      <c r="W44" s="10"/>
      <c r="X44" s="38"/>
      <c r="Y44" s="420"/>
      <c r="Z44" s="421"/>
      <c r="AA44" s="422"/>
      <c r="AB44" s="41"/>
      <c r="AC44" s="41"/>
      <c r="AD44" s="41"/>
      <c r="AE44" s="41"/>
      <c r="AF44" s="41"/>
      <c r="AG44" s="41"/>
      <c r="AH44" s="41"/>
      <c r="AI44" s="30"/>
      <c r="AJ44" s="10"/>
      <c r="AK44" s="10"/>
      <c r="AL44" s="10"/>
      <c r="AM44" s="10"/>
      <c r="AN44" s="10"/>
      <c r="AO44" s="10"/>
      <c r="AP44" s="10"/>
      <c r="AQ44" s="10"/>
      <c r="AR44" s="10"/>
      <c r="AS44" s="10"/>
      <c r="AT44" s="10"/>
    </row>
    <row r="45" spans="2:46" x14ac:dyDescent="0.35">
      <c r="B45" s="10"/>
      <c r="C45" s="10"/>
      <c r="D45" s="10"/>
      <c r="E45" s="10"/>
      <c r="F45" s="10"/>
      <c r="G45" s="10"/>
      <c r="H45" s="10"/>
      <c r="I45" s="420"/>
      <c r="J45" s="421"/>
      <c r="K45" s="422"/>
      <c r="L45" s="39"/>
      <c r="M45" s="10"/>
      <c r="N45" s="10"/>
      <c r="O45" s="10"/>
      <c r="P45" s="10"/>
      <c r="Q45" s="10"/>
      <c r="R45" s="10"/>
      <c r="S45" s="27"/>
      <c r="T45" s="10"/>
      <c r="U45" s="10"/>
      <c r="V45" s="10"/>
      <c r="W45" s="10"/>
      <c r="X45" s="38"/>
      <c r="Y45" s="420"/>
      <c r="Z45" s="421"/>
      <c r="AA45" s="422"/>
      <c r="AB45" s="41"/>
      <c r="AC45" s="41"/>
      <c r="AD45" s="41"/>
      <c r="AE45" s="41"/>
      <c r="AF45" s="41"/>
      <c r="AG45" s="41"/>
      <c r="AH45" s="41"/>
      <c r="AI45" s="30"/>
      <c r="AJ45" s="10"/>
      <c r="AK45" s="10"/>
      <c r="AL45" s="10"/>
      <c r="AM45" s="10"/>
      <c r="AN45" s="10"/>
      <c r="AO45" s="10"/>
      <c r="AP45" s="10"/>
      <c r="AQ45" s="10"/>
      <c r="AR45" s="10"/>
      <c r="AS45" s="10"/>
      <c r="AT45" s="10"/>
    </row>
    <row r="46" spans="2:46" x14ac:dyDescent="0.35">
      <c r="B46" s="10"/>
      <c r="C46" s="10"/>
      <c r="D46" s="10"/>
      <c r="E46" s="10"/>
      <c r="F46" s="10"/>
      <c r="G46" s="10"/>
      <c r="H46" s="10"/>
      <c r="I46" s="420"/>
      <c r="J46" s="421"/>
      <c r="K46" s="422"/>
      <c r="L46" s="39"/>
      <c r="M46" s="10"/>
      <c r="N46" s="10"/>
      <c r="O46" s="10"/>
      <c r="P46" s="10"/>
      <c r="Q46" s="10"/>
      <c r="R46" s="10"/>
      <c r="S46" s="27"/>
      <c r="T46" s="10"/>
      <c r="U46" s="10"/>
      <c r="V46" s="10"/>
      <c r="W46" s="10"/>
      <c r="X46" s="38"/>
      <c r="Y46" s="420"/>
      <c r="Z46" s="421"/>
      <c r="AA46" s="422"/>
      <c r="AB46" s="41"/>
      <c r="AC46" s="41"/>
      <c r="AD46" s="41"/>
      <c r="AE46" s="41"/>
      <c r="AF46" s="41"/>
      <c r="AG46" s="41"/>
      <c r="AH46" s="41"/>
      <c r="AI46" s="30"/>
      <c r="AJ46" s="10"/>
      <c r="AK46" s="10"/>
      <c r="AL46" s="10"/>
      <c r="AM46" s="10"/>
      <c r="AN46" s="10"/>
      <c r="AO46" s="10"/>
      <c r="AP46" s="10"/>
      <c r="AQ46" s="10"/>
      <c r="AR46" s="10"/>
      <c r="AS46" s="10"/>
      <c r="AT46" s="10"/>
    </row>
    <row r="47" spans="2:46" x14ac:dyDescent="0.35">
      <c r="B47" s="10"/>
      <c r="C47" s="10"/>
      <c r="D47" s="10"/>
      <c r="E47" s="10"/>
      <c r="F47" s="10"/>
      <c r="G47" s="10"/>
      <c r="H47" s="10"/>
      <c r="I47" s="420"/>
      <c r="J47" s="421"/>
      <c r="K47" s="422"/>
      <c r="L47" s="39"/>
      <c r="M47" s="10"/>
      <c r="N47" s="10"/>
      <c r="O47" s="10"/>
      <c r="P47" s="10"/>
      <c r="Q47" s="10"/>
      <c r="R47" s="10"/>
      <c r="S47" s="27"/>
      <c r="T47" s="10"/>
      <c r="U47" s="10"/>
      <c r="V47" s="10"/>
      <c r="W47" s="10"/>
      <c r="X47" s="38"/>
      <c r="Y47" s="420"/>
      <c r="Z47" s="421"/>
      <c r="AA47" s="422"/>
      <c r="AB47" s="41"/>
      <c r="AC47" s="41"/>
      <c r="AD47" s="41"/>
      <c r="AE47" s="41"/>
      <c r="AF47" s="41"/>
      <c r="AG47" s="41"/>
      <c r="AH47" s="41"/>
      <c r="AI47" s="30"/>
      <c r="AJ47" s="10"/>
      <c r="AK47" s="10"/>
      <c r="AL47" s="10"/>
      <c r="AM47" s="10"/>
      <c r="AN47" s="10"/>
      <c r="AO47" s="10"/>
      <c r="AP47" s="10"/>
      <c r="AQ47" s="10"/>
      <c r="AR47" s="10"/>
      <c r="AS47" s="10"/>
      <c r="AT47" s="10"/>
    </row>
    <row r="48" spans="2:46" x14ac:dyDescent="0.35">
      <c r="B48" s="10"/>
      <c r="C48" s="10"/>
      <c r="D48" s="10"/>
      <c r="E48" s="10"/>
      <c r="F48" s="10"/>
      <c r="G48" s="10"/>
      <c r="H48" s="10"/>
      <c r="I48" s="420"/>
      <c r="J48" s="421"/>
      <c r="K48" s="422"/>
      <c r="L48" s="39"/>
      <c r="M48" s="10"/>
      <c r="N48" s="10"/>
      <c r="O48" s="10"/>
      <c r="P48" s="10"/>
      <c r="Q48" s="10"/>
      <c r="R48" s="10"/>
      <c r="S48" s="27"/>
      <c r="T48" s="10"/>
      <c r="U48" s="10"/>
      <c r="V48" s="10"/>
      <c r="W48" s="10"/>
      <c r="X48" s="38"/>
      <c r="Y48" s="420"/>
      <c r="Z48" s="421"/>
      <c r="AA48" s="422"/>
      <c r="AB48" s="41"/>
      <c r="AC48" s="41"/>
      <c r="AD48" s="41"/>
      <c r="AE48" s="41"/>
      <c r="AF48" s="41"/>
      <c r="AG48" s="41"/>
      <c r="AH48" s="41"/>
      <c r="AI48" s="30"/>
      <c r="AJ48" s="10"/>
      <c r="AK48" s="10"/>
      <c r="AL48" s="10"/>
      <c r="AM48" s="10"/>
      <c r="AN48" s="10"/>
      <c r="AO48" s="10"/>
      <c r="AP48" s="10"/>
      <c r="AQ48" s="10"/>
      <c r="AR48" s="10"/>
      <c r="AS48" s="10"/>
      <c r="AT48" s="10"/>
    </row>
    <row r="49" spans="2:46" x14ac:dyDescent="0.35">
      <c r="B49" s="10"/>
      <c r="C49" s="10"/>
      <c r="D49" s="10"/>
      <c r="E49" s="10"/>
      <c r="F49" s="10"/>
      <c r="G49" s="10"/>
      <c r="H49" s="10"/>
      <c r="I49" s="420"/>
      <c r="J49" s="421"/>
      <c r="K49" s="422"/>
      <c r="L49" s="39"/>
      <c r="M49" s="10"/>
      <c r="N49" s="10"/>
      <c r="O49" s="10"/>
      <c r="P49" s="10"/>
      <c r="Q49" s="10"/>
      <c r="R49" s="10"/>
      <c r="S49" s="27"/>
      <c r="T49" s="10"/>
      <c r="U49" s="10"/>
      <c r="V49" s="10"/>
      <c r="W49" s="10"/>
      <c r="X49" s="38"/>
      <c r="Y49" s="420"/>
      <c r="Z49" s="421"/>
      <c r="AA49" s="422"/>
      <c r="AB49" s="41"/>
      <c r="AC49" s="41"/>
      <c r="AD49" s="41"/>
      <c r="AE49" s="41"/>
      <c r="AF49" s="41"/>
      <c r="AG49" s="41"/>
      <c r="AH49" s="41"/>
      <c r="AI49" s="30"/>
      <c r="AJ49" s="10"/>
      <c r="AK49" s="10"/>
      <c r="AL49" s="10"/>
      <c r="AM49" s="10"/>
      <c r="AN49" s="10"/>
      <c r="AO49" s="10"/>
      <c r="AP49" s="10"/>
      <c r="AQ49" s="10"/>
      <c r="AR49" s="10"/>
      <c r="AS49" s="10"/>
      <c r="AT49" s="10"/>
    </row>
    <row r="50" spans="2:46" x14ac:dyDescent="0.35">
      <c r="B50" s="10"/>
      <c r="C50" s="10"/>
      <c r="D50" s="10"/>
      <c r="E50" s="10"/>
      <c r="F50" s="10"/>
      <c r="G50" s="10"/>
      <c r="H50" s="10"/>
      <c r="I50" s="420"/>
      <c r="J50" s="421"/>
      <c r="K50" s="422"/>
      <c r="L50" s="39"/>
      <c r="M50" s="10"/>
      <c r="N50" s="10"/>
      <c r="O50" s="10"/>
      <c r="P50" s="10"/>
      <c r="Q50" s="10"/>
      <c r="R50" s="10"/>
      <c r="S50" s="27"/>
      <c r="T50" s="10"/>
      <c r="U50" s="10"/>
      <c r="V50" s="10"/>
      <c r="W50" s="10"/>
      <c r="X50" s="38"/>
      <c r="Y50" s="420"/>
      <c r="Z50" s="421"/>
      <c r="AA50" s="422"/>
      <c r="AB50" s="41"/>
      <c r="AC50" s="41"/>
      <c r="AD50" s="41"/>
      <c r="AE50" s="41"/>
      <c r="AF50" s="41"/>
      <c r="AG50" s="41"/>
      <c r="AH50" s="41"/>
      <c r="AI50" s="30"/>
      <c r="AJ50" s="10"/>
      <c r="AK50" s="10"/>
      <c r="AL50" s="10"/>
      <c r="AM50" s="10"/>
      <c r="AN50" s="10"/>
      <c r="AO50" s="10"/>
      <c r="AP50" s="10"/>
      <c r="AQ50" s="10"/>
      <c r="AR50" s="10"/>
      <c r="AS50" s="10"/>
      <c r="AT50" s="10"/>
    </row>
    <row r="51" spans="2:46" x14ac:dyDescent="0.35">
      <c r="B51" s="10"/>
      <c r="C51" s="10"/>
      <c r="D51" s="10"/>
      <c r="E51" s="10"/>
      <c r="F51" s="10"/>
      <c r="G51" s="10"/>
      <c r="H51" s="10"/>
      <c r="I51" s="420"/>
      <c r="J51" s="421"/>
      <c r="K51" s="422"/>
      <c r="L51" s="39"/>
      <c r="M51" s="10"/>
      <c r="N51" s="10"/>
      <c r="O51" s="10"/>
      <c r="P51" s="10"/>
      <c r="Q51" s="10"/>
      <c r="R51" s="10"/>
      <c r="S51" s="27"/>
      <c r="T51" s="10"/>
      <c r="U51" s="10"/>
      <c r="V51" s="10"/>
      <c r="W51" s="10"/>
      <c r="X51" s="38"/>
      <c r="Y51" s="420"/>
      <c r="Z51" s="421"/>
      <c r="AA51" s="422"/>
      <c r="AB51" s="41"/>
      <c r="AC51" s="41"/>
      <c r="AD51" s="41"/>
      <c r="AE51" s="41"/>
      <c r="AF51" s="41"/>
      <c r="AG51" s="41"/>
      <c r="AH51" s="41"/>
      <c r="AI51" s="30"/>
      <c r="AJ51" s="10"/>
      <c r="AK51" s="10"/>
      <c r="AL51" s="10"/>
      <c r="AM51" s="10"/>
      <c r="AN51" s="10"/>
      <c r="AO51" s="10"/>
      <c r="AP51" s="10"/>
      <c r="AQ51" s="10"/>
      <c r="AR51" s="10"/>
      <c r="AS51" s="10"/>
      <c r="AT51" s="10"/>
    </row>
    <row r="52" spans="2:46" x14ac:dyDescent="0.35">
      <c r="B52" s="10"/>
      <c r="C52" s="10"/>
      <c r="D52" s="10"/>
      <c r="E52" s="10"/>
      <c r="F52" s="10"/>
      <c r="G52" s="10"/>
      <c r="H52" s="10"/>
      <c r="I52" s="420"/>
      <c r="J52" s="421"/>
      <c r="K52" s="422"/>
      <c r="L52" s="39"/>
      <c r="M52" s="10"/>
      <c r="N52" s="10"/>
      <c r="O52" s="10"/>
      <c r="P52" s="10"/>
      <c r="Q52" s="10"/>
      <c r="R52" s="10"/>
      <c r="S52" s="27"/>
      <c r="T52" s="10"/>
      <c r="U52" s="10"/>
      <c r="V52" s="10"/>
      <c r="W52" s="10"/>
      <c r="X52" s="38"/>
      <c r="Y52" s="420"/>
      <c r="Z52" s="421"/>
      <c r="AA52" s="422"/>
      <c r="AB52" s="41"/>
      <c r="AC52" s="41"/>
      <c r="AD52" s="41"/>
      <c r="AE52" s="41"/>
      <c r="AF52" s="41"/>
      <c r="AG52" s="41"/>
      <c r="AH52" s="41"/>
      <c r="AI52" s="30"/>
      <c r="AJ52" s="10"/>
      <c r="AK52" s="10"/>
      <c r="AL52" s="10"/>
      <c r="AM52" s="10"/>
      <c r="AN52" s="10"/>
      <c r="AO52" s="10"/>
      <c r="AP52" s="10"/>
      <c r="AQ52" s="10"/>
      <c r="AR52" s="10"/>
      <c r="AS52" s="10"/>
      <c r="AT52" s="10"/>
    </row>
    <row r="53" spans="2:46" x14ac:dyDescent="0.35">
      <c r="B53" s="10"/>
      <c r="C53" s="10"/>
      <c r="D53" s="10"/>
      <c r="E53" s="10"/>
      <c r="F53" s="10"/>
      <c r="G53" s="10"/>
      <c r="H53" s="10"/>
      <c r="I53" s="420"/>
      <c r="J53" s="421"/>
      <c r="K53" s="422"/>
      <c r="L53" s="39"/>
      <c r="M53" s="10"/>
      <c r="N53" s="10"/>
      <c r="O53" s="10"/>
      <c r="P53" s="10"/>
      <c r="Q53" s="10"/>
      <c r="R53" s="10"/>
      <c r="S53" s="27"/>
      <c r="T53" s="10"/>
      <c r="U53" s="10"/>
      <c r="V53" s="10"/>
      <c r="W53" s="10"/>
      <c r="X53" s="38"/>
      <c r="Y53" s="420"/>
      <c r="Z53" s="421"/>
      <c r="AA53" s="422"/>
      <c r="AB53" s="41"/>
      <c r="AC53" s="41"/>
      <c r="AD53" s="41"/>
      <c r="AE53" s="41"/>
      <c r="AF53" s="41"/>
      <c r="AG53" s="41"/>
      <c r="AH53" s="41"/>
      <c r="AI53" s="30"/>
      <c r="AJ53" s="10"/>
      <c r="AK53" s="10"/>
      <c r="AL53" s="10"/>
      <c r="AM53" s="10"/>
      <c r="AN53" s="10"/>
      <c r="AO53" s="10"/>
      <c r="AP53" s="10"/>
      <c r="AQ53" s="10"/>
      <c r="AR53" s="10"/>
      <c r="AS53" s="10"/>
      <c r="AT53" s="10"/>
    </row>
    <row r="54" spans="2:46" x14ac:dyDescent="0.35">
      <c r="B54" s="10"/>
      <c r="C54" s="10"/>
      <c r="D54" s="10"/>
      <c r="E54" s="10"/>
      <c r="F54" s="10"/>
      <c r="G54" s="10"/>
      <c r="H54" s="10"/>
      <c r="I54" s="420"/>
      <c r="J54" s="421"/>
      <c r="K54" s="422"/>
      <c r="L54" s="39"/>
      <c r="M54" s="10"/>
      <c r="N54" s="10"/>
      <c r="O54" s="10"/>
      <c r="P54" s="10"/>
      <c r="Q54" s="10"/>
      <c r="R54" s="10"/>
      <c r="S54" s="27"/>
      <c r="T54" s="10"/>
      <c r="U54" s="10"/>
      <c r="V54" s="10"/>
      <c r="W54" s="10"/>
      <c r="X54" s="38"/>
      <c r="Y54" s="420"/>
      <c r="Z54" s="421"/>
      <c r="AA54" s="422"/>
      <c r="AB54" s="41"/>
      <c r="AC54" s="41"/>
      <c r="AD54" s="41"/>
      <c r="AE54" s="41"/>
      <c r="AF54" s="41"/>
      <c r="AG54" s="41"/>
      <c r="AH54" s="41"/>
      <c r="AI54" s="30"/>
      <c r="AJ54" s="10"/>
      <c r="AK54" s="10"/>
      <c r="AL54" s="10"/>
      <c r="AM54" s="10"/>
      <c r="AN54" s="10"/>
      <c r="AO54" s="10"/>
      <c r="AP54" s="10"/>
      <c r="AQ54" s="10"/>
      <c r="AR54" s="10"/>
      <c r="AS54" s="10"/>
      <c r="AT54" s="10"/>
    </row>
    <row r="55" spans="2:46" x14ac:dyDescent="0.35">
      <c r="B55" s="10"/>
      <c r="C55" s="10"/>
      <c r="D55" s="10"/>
      <c r="E55" s="10"/>
      <c r="F55" s="10"/>
      <c r="G55" s="10"/>
      <c r="H55" s="10"/>
      <c r="I55" s="420"/>
      <c r="J55" s="421"/>
      <c r="K55" s="422"/>
      <c r="L55" s="39"/>
      <c r="M55" s="10"/>
      <c r="N55" s="10"/>
      <c r="O55" s="10"/>
      <c r="P55" s="10"/>
      <c r="Q55" s="10"/>
      <c r="R55" s="10"/>
      <c r="S55" s="27"/>
      <c r="T55" s="10"/>
      <c r="U55" s="10"/>
      <c r="V55" s="10"/>
      <c r="W55" s="10"/>
      <c r="X55" s="38"/>
      <c r="Y55" s="420"/>
      <c r="Z55" s="421"/>
      <c r="AA55" s="422"/>
      <c r="AB55" s="41"/>
      <c r="AC55" s="41"/>
      <c r="AD55" s="41"/>
      <c r="AE55" s="41"/>
      <c r="AF55" s="41"/>
      <c r="AG55" s="41"/>
      <c r="AH55" s="41"/>
      <c r="AI55" s="30"/>
      <c r="AJ55" s="10"/>
      <c r="AK55" s="10"/>
      <c r="AL55" s="10"/>
      <c r="AM55" s="10"/>
      <c r="AN55" s="10"/>
      <c r="AO55" s="10"/>
      <c r="AP55" s="10"/>
      <c r="AQ55" s="10"/>
      <c r="AR55" s="10"/>
      <c r="AS55" s="10"/>
      <c r="AT55" s="10"/>
    </row>
    <row r="56" spans="2:46" x14ac:dyDescent="0.35">
      <c r="B56" s="10"/>
      <c r="C56" s="10"/>
      <c r="D56" s="10"/>
      <c r="E56" s="10"/>
      <c r="F56" s="10"/>
      <c r="G56" s="10"/>
      <c r="H56" s="10"/>
      <c r="I56" s="420"/>
      <c r="J56" s="421"/>
      <c r="K56" s="422"/>
      <c r="L56" s="39"/>
      <c r="M56" s="10"/>
      <c r="N56" s="10"/>
      <c r="O56" s="10"/>
      <c r="P56" s="10"/>
      <c r="Q56" s="10"/>
      <c r="R56" s="10"/>
      <c r="S56" s="27"/>
      <c r="T56" s="10"/>
      <c r="U56" s="10"/>
      <c r="V56" s="10"/>
      <c r="W56" s="10"/>
      <c r="X56" s="38"/>
      <c r="Y56" s="420"/>
      <c r="Z56" s="421"/>
      <c r="AA56" s="422"/>
      <c r="AB56" s="41"/>
      <c r="AC56" s="41"/>
      <c r="AD56" s="41"/>
      <c r="AE56" s="41"/>
      <c r="AF56" s="41"/>
      <c r="AG56" s="41"/>
      <c r="AH56" s="41"/>
      <c r="AI56" s="30"/>
      <c r="AJ56" s="10"/>
      <c r="AK56" s="10"/>
      <c r="AL56" s="10"/>
      <c r="AM56" s="10"/>
      <c r="AN56" s="10"/>
      <c r="AO56" s="10"/>
      <c r="AP56" s="10"/>
      <c r="AQ56" s="10"/>
      <c r="AR56" s="10"/>
      <c r="AS56" s="10"/>
      <c r="AT56" s="10"/>
    </row>
    <row r="57" spans="2:46" x14ac:dyDescent="0.35">
      <c r="B57" s="10"/>
      <c r="C57" s="10"/>
      <c r="D57" s="10"/>
      <c r="E57" s="10"/>
      <c r="F57" s="10"/>
      <c r="G57" s="10"/>
      <c r="H57" s="10"/>
      <c r="I57" s="420"/>
      <c r="J57" s="421"/>
      <c r="K57" s="422"/>
      <c r="L57" s="39"/>
      <c r="M57" s="10"/>
      <c r="N57" s="10"/>
      <c r="O57" s="10"/>
      <c r="P57" s="10"/>
      <c r="Q57" s="10"/>
      <c r="R57" s="10"/>
      <c r="S57" s="27"/>
      <c r="T57" s="10"/>
      <c r="U57" s="10"/>
      <c r="V57" s="10"/>
      <c r="W57" s="10"/>
      <c r="X57" s="38"/>
      <c r="Y57" s="420"/>
      <c r="Z57" s="421"/>
      <c r="AA57" s="422"/>
      <c r="AB57" s="41"/>
      <c r="AC57" s="41"/>
      <c r="AD57" s="41"/>
      <c r="AE57" s="41"/>
      <c r="AF57" s="41"/>
      <c r="AG57" s="41"/>
      <c r="AH57" s="41"/>
      <c r="AI57" s="30"/>
      <c r="AJ57" s="10"/>
      <c r="AK57" s="10"/>
      <c r="AL57" s="10"/>
      <c r="AM57" s="10"/>
      <c r="AN57" s="10"/>
      <c r="AO57" s="10"/>
      <c r="AP57" s="10"/>
      <c r="AQ57" s="10"/>
      <c r="AR57" s="10"/>
      <c r="AS57" s="10"/>
      <c r="AT57" s="10"/>
    </row>
    <row r="58" spans="2:46" x14ac:dyDescent="0.35">
      <c r="B58" s="10"/>
      <c r="C58" s="10"/>
      <c r="D58" s="10"/>
      <c r="E58" s="10"/>
      <c r="F58" s="10"/>
      <c r="G58" s="10"/>
      <c r="H58" s="10"/>
      <c r="I58" s="420"/>
      <c r="J58" s="421"/>
      <c r="K58" s="422"/>
      <c r="L58" s="39"/>
      <c r="M58" s="10"/>
      <c r="N58" s="10"/>
      <c r="O58" s="10"/>
      <c r="P58" s="10"/>
      <c r="Q58" s="10"/>
      <c r="R58" s="10"/>
      <c r="S58" s="27"/>
      <c r="T58" s="10"/>
      <c r="U58" s="10"/>
      <c r="V58" s="10"/>
      <c r="W58" s="10"/>
      <c r="X58" s="38"/>
      <c r="Y58" s="420"/>
      <c r="Z58" s="421"/>
      <c r="AA58" s="422"/>
      <c r="AB58" s="41"/>
      <c r="AC58" s="41"/>
      <c r="AD58" s="41"/>
      <c r="AE58" s="41"/>
      <c r="AF58" s="41"/>
      <c r="AG58" s="41"/>
      <c r="AH58" s="41"/>
      <c r="AI58" s="30"/>
      <c r="AJ58" s="10"/>
      <c r="AK58" s="10"/>
      <c r="AL58" s="10"/>
      <c r="AM58" s="10"/>
      <c r="AN58" s="10"/>
      <c r="AO58" s="10"/>
      <c r="AP58" s="10"/>
      <c r="AQ58" s="10"/>
      <c r="AR58" s="10"/>
      <c r="AS58" s="10"/>
      <c r="AT58" s="10"/>
    </row>
    <row r="59" spans="2:46" x14ac:dyDescent="0.35">
      <c r="B59" s="10"/>
      <c r="C59" s="10"/>
      <c r="D59" s="10"/>
      <c r="E59" s="10"/>
      <c r="F59" s="10"/>
      <c r="G59" s="10"/>
      <c r="H59" s="10"/>
      <c r="I59" s="420"/>
      <c r="J59" s="421"/>
      <c r="K59" s="422"/>
      <c r="L59" s="39"/>
      <c r="M59" s="10"/>
      <c r="N59" s="10"/>
      <c r="O59" s="10"/>
      <c r="P59" s="10"/>
      <c r="Q59" s="10"/>
      <c r="R59" s="10"/>
      <c r="S59" s="27"/>
      <c r="T59" s="10"/>
      <c r="U59" s="10"/>
      <c r="V59" s="10"/>
      <c r="W59" s="10"/>
      <c r="X59" s="38"/>
      <c r="Y59" s="420"/>
      <c r="Z59" s="421"/>
      <c r="AA59" s="422"/>
      <c r="AB59" s="41"/>
      <c r="AC59" s="41"/>
      <c r="AD59" s="41"/>
      <c r="AE59" s="41"/>
      <c r="AF59" s="41"/>
      <c r="AG59" s="41"/>
      <c r="AH59" s="41"/>
      <c r="AI59" s="30"/>
      <c r="AJ59" s="10"/>
      <c r="AK59" s="10"/>
      <c r="AL59" s="10"/>
      <c r="AM59" s="10"/>
      <c r="AN59" s="10"/>
      <c r="AO59" s="10"/>
      <c r="AP59" s="10"/>
      <c r="AQ59" s="10"/>
      <c r="AR59" s="10"/>
      <c r="AS59" s="10"/>
      <c r="AT59" s="10"/>
    </row>
    <row r="60" spans="2:46" x14ac:dyDescent="0.35">
      <c r="B60" s="10"/>
      <c r="C60" s="10"/>
      <c r="D60" s="10"/>
      <c r="E60" s="10"/>
      <c r="F60" s="10"/>
      <c r="G60" s="10"/>
      <c r="H60" s="10"/>
      <c r="I60" s="420"/>
      <c r="J60" s="421"/>
      <c r="K60" s="422"/>
      <c r="L60" s="39"/>
      <c r="M60" s="10"/>
      <c r="N60" s="10"/>
      <c r="O60" s="10"/>
      <c r="P60" s="10"/>
      <c r="Q60" s="10"/>
      <c r="R60" s="10"/>
      <c r="S60" s="27"/>
      <c r="T60" s="10"/>
      <c r="U60" s="10"/>
      <c r="V60" s="10"/>
      <c r="W60" s="10"/>
      <c r="X60" s="38"/>
      <c r="Y60" s="420"/>
      <c r="Z60" s="421"/>
      <c r="AA60" s="422"/>
      <c r="AB60" s="41"/>
      <c r="AC60" s="41"/>
      <c r="AD60" s="41"/>
      <c r="AE60" s="41"/>
      <c r="AF60" s="41"/>
      <c r="AG60" s="41"/>
      <c r="AH60" s="41"/>
      <c r="AI60" s="30"/>
      <c r="AJ60" s="10"/>
      <c r="AK60" s="10"/>
      <c r="AL60" s="10"/>
      <c r="AM60" s="10"/>
      <c r="AN60" s="10"/>
      <c r="AO60" s="10"/>
      <c r="AP60" s="10"/>
      <c r="AQ60" s="10"/>
      <c r="AR60" s="10"/>
      <c r="AS60" s="10"/>
      <c r="AT60" s="10"/>
    </row>
    <row r="61" spans="2:46" x14ac:dyDescent="0.35">
      <c r="B61" s="10"/>
      <c r="C61" s="10"/>
      <c r="D61" s="10"/>
      <c r="E61" s="10"/>
      <c r="F61" s="10"/>
      <c r="G61" s="10"/>
      <c r="H61" s="10"/>
      <c r="I61" s="420"/>
      <c r="J61" s="421"/>
      <c r="K61" s="422"/>
      <c r="L61" s="39"/>
      <c r="M61" s="10"/>
      <c r="N61" s="10"/>
      <c r="O61" s="10"/>
      <c r="P61" s="10"/>
      <c r="Q61" s="10"/>
      <c r="R61" s="10"/>
      <c r="S61" s="27"/>
      <c r="T61" s="10"/>
      <c r="U61" s="10"/>
      <c r="V61" s="10"/>
      <c r="W61" s="10"/>
      <c r="X61" s="38"/>
      <c r="Y61" s="420"/>
      <c r="Z61" s="421"/>
      <c r="AA61" s="422"/>
      <c r="AB61" s="41"/>
      <c r="AC61" s="41"/>
      <c r="AD61" s="41"/>
      <c r="AE61" s="41"/>
      <c r="AF61" s="41"/>
      <c r="AG61" s="41"/>
      <c r="AH61" s="41"/>
      <c r="AI61" s="30"/>
      <c r="AJ61" s="10"/>
      <c r="AK61" s="10"/>
      <c r="AL61" s="10"/>
      <c r="AM61" s="10"/>
      <c r="AN61" s="10"/>
      <c r="AO61" s="10"/>
      <c r="AP61" s="10"/>
      <c r="AQ61" s="10"/>
      <c r="AR61" s="10"/>
      <c r="AS61" s="10"/>
      <c r="AT61" s="10"/>
    </row>
    <row r="62" spans="2:46" x14ac:dyDescent="0.35">
      <c r="B62" s="10"/>
      <c r="C62" s="10"/>
      <c r="D62" s="10"/>
      <c r="E62" s="10"/>
      <c r="F62" s="10"/>
      <c r="G62" s="10"/>
      <c r="H62" s="10"/>
      <c r="I62" s="420"/>
      <c r="J62" s="421"/>
      <c r="K62" s="422"/>
      <c r="L62" s="39"/>
      <c r="M62" s="10"/>
      <c r="N62" s="10"/>
      <c r="O62" s="10"/>
      <c r="P62" s="10"/>
      <c r="Q62" s="10"/>
      <c r="R62" s="10"/>
      <c r="S62" s="27"/>
      <c r="T62" s="10"/>
      <c r="U62" s="10"/>
      <c r="V62" s="10"/>
      <c r="W62" s="10"/>
      <c r="X62" s="38"/>
      <c r="Y62" s="420"/>
      <c r="Z62" s="421"/>
      <c r="AA62" s="422"/>
      <c r="AB62" s="41"/>
      <c r="AC62" s="41"/>
      <c r="AD62" s="41"/>
      <c r="AE62" s="41"/>
      <c r="AF62" s="41"/>
      <c r="AG62" s="41"/>
      <c r="AH62" s="41"/>
      <c r="AI62" s="30"/>
      <c r="AJ62" s="10"/>
      <c r="AK62" s="10"/>
      <c r="AL62" s="10"/>
      <c r="AM62" s="10"/>
      <c r="AN62" s="10"/>
      <c r="AO62" s="10"/>
      <c r="AP62" s="10"/>
      <c r="AQ62" s="10"/>
      <c r="AR62" s="10"/>
      <c r="AS62" s="10"/>
      <c r="AT62" s="10"/>
    </row>
    <row r="63" spans="2:46" x14ac:dyDescent="0.35">
      <c r="B63" s="10"/>
      <c r="C63" s="10"/>
      <c r="D63" s="10"/>
      <c r="E63" s="10"/>
      <c r="F63" s="10"/>
      <c r="G63" s="10"/>
      <c r="H63" s="10"/>
      <c r="I63" s="420"/>
      <c r="J63" s="421"/>
      <c r="K63" s="422"/>
      <c r="L63" s="39"/>
      <c r="M63" s="10"/>
      <c r="N63" s="10"/>
      <c r="O63" s="10"/>
      <c r="P63" s="10"/>
      <c r="Q63" s="10"/>
      <c r="R63" s="10"/>
      <c r="S63" s="27"/>
      <c r="T63" s="10"/>
      <c r="U63" s="10"/>
      <c r="V63" s="10"/>
      <c r="W63" s="10"/>
      <c r="X63" s="38"/>
      <c r="Y63" s="420"/>
      <c r="Z63" s="421"/>
      <c r="AA63" s="422"/>
      <c r="AB63" s="41"/>
      <c r="AC63" s="41"/>
      <c r="AD63" s="41"/>
      <c r="AE63" s="41"/>
      <c r="AF63" s="41"/>
      <c r="AG63" s="41"/>
      <c r="AH63" s="41"/>
      <c r="AI63" s="30"/>
      <c r="AJ63" s="10"/>
      <c r="AK63" s="10"/>
      <c r="AL63" s="10"/>
      <c r="AM63" s="10"/>
      <c r="AN63" s="10"/>
      <c r="AO63" s="10"/>
      <c r="AP63" s="10"/>
      <c r="AQ63" s="10"/>
      <c r="AR63" s="10"/>
      <c r="AS63" s="10"/>
      <c r="AT63" s="10"/>
    </row>
    <row r="64" spans="2:46" x14ac:dyDescent="0.35">
      <c r="B64" s="10"/>
      <c r="C64" s="10"/>
      <c r="D64" s="10"/>
      <c r="E64" s="10"/>
      <c r="F64" s="10"/>
      <c r="G64" s="10"/>
      <c r="H64" s="10"/>
      <c r="I64" s="420"/>
      <c r="J64" s="421"/>
      <c r="K64" s="422"/>
      <c r="L64" s="39"/>
      <c r="M64" s="10"/>
      <c r="N64" s="10"/>
      <c r="O64" s="10"/>
      <c r="P64" s="10"/>
      <c r="Q64" s="10"/>
      <c r="R64" s="10"/>
      <c r="S64" s="27"/>
      <c r="T64" s="10"/>
      <c r="U64" s="10"/>
      <c r="V64" s="10"/>
      <c r="W64" s="10"/>
      <c r="X64" s="38"/>
      <c r="Y64" s="420"/>
      <c r="Z64" s="421"/>
      <c r="AA64" s="422"/>
      <c r="AB64" s="41"/>
      <c r="AC64" s="41"/>
      <c r="AD64" s="41"/>
      <c r="AE64" s="41"/>
      <c r="AF64" s="41"/>
      <c r="AG64" s="41"/>
      <c r="AH64" s="41"/>
      <c r="AI64" s="30"/>
      <c r="AJ64" s="10"/>
      <c r="AK64" s="10"/>
      <c r="AL64" s="10"/>
      <c r="AM64" s="10"/>
      <c r="AN64" s="10"/>
      <c r="AO64" s="10"/>
      <c r="AP64" s="10"/>
      <c r="AQ64" s="10"/>
      <c r="AR64" s="10"/>
      <c r="AS64" s="10"/>
      <c r="AT64" s="10"/>
    </row>
    <row r="65" spans="2:46" x14ac:dyDescent="0.35">
      <c r="B65" s="10"/>
      <c r="C65" s="10"/>
      <c r="D65" s="10"/>
      <c r="E65" s="10"/>
      <c r="F65" s="10"/>
      <c r="G65" s="10"/>
      <c r="H65" s="10"/>
      <c r="I65" s="420"/>
      <c r="J65" s="421"/>
      <c r="K65" s="422"/>
      <c r="L65" s="39"/>
      <c r="M65" s="10"/>
      <c r="N65" s="10"/>
      <c r="O65" s="10"/>
      <c r="P65" s="10"/>
      <c r="Q65" s="10"/>
      <c r="R65" s="10"/>
      <c r="S65" s="27"/>
      <c r="T65" s="10"/>
      <c r="U65" s="10"/>
      <c r="V65" s="10"/>
      <c r="W65" s="10"/>
      <c r="X65" s="38"/>
      <c r="Y65" s="420"/>
      <c r="Z65" s="421"/>
      <c r="AA65" s="422"/>
      <c r="AB65" s="41"/>
      <c r="AC65" s="41"/>
      <c r="AD65" s="41"/>
      <c r="AE65" s="41"/>
      <c r="AF65" s="41"/>
      <c r="AG65" s="41"/>
      <c r="AH65" s="41"/>
      <c r="AI65" s="30"/>
      <c r="AJ65" s="10"/>
      <c r="AK65" s="10"/>
      <c r="AL65" s="10"/>
      <c r="AM65" s="10"/>
      <c r="AN65" s="10"/>
      <c r="AO65" s="10"/>
      <c r="AP65" s="10"/>
      <c r="AQ65" s="10"/>
      <c r="AR65" s="10"/>
      <c r="AS65" s="10"/>
      <c r="AT65" s="10"/>
    </row>
    <row r="66" spans="2:46" x14ac:dyDescent="0.35">
      <c r="B66" s="10"/>
      <c r="C66" s="10"/>
      <c r="D66" s="10"/>
      <c r="E66" s="10"/>
      <c r="F66" s="10"/>
      <c r="G66" s="10"/>
      <c r="H66" s="10"/>
      <c r="I66" s="420"/>
      <c r="J66" s="421"/>
      <c r="K66" s="422"/>
      <c r="L66" s="39"/>
      <c r="M66" s="10"/>
      <c r="N66" s="10"/>
      <c r="O66" s="10"/>
      <c r="P66" s="10"/>
      <c r="Q66" s="10"/>
      <c r="R66" s="10"/>
      <c r="S66" s="27"/>
      <c r="T66" s="10"/>
      <c r="U66" s="10"/>
      <c r="V66" s="10"/>
      <c r="W66" s="10"/>
      <c r="X66" s="38"/>
      <c r="Y66" s="420"/>
      <c r="Z66" s="421"/>
      <c r="AA66" s="422"/>
      <c r="AB66" s="41"/>
      <c r="AC66" s="41"/>
      <c r="AD66" s="41"/>
      <c r="AE66" s="41"/>
      <c r="AF66" s="41"/>
      <c r="AG66" s="41"/>
      <c r="AH66" s="41"/>
      <c r="AI66" s="30"/>
      <c r="AJ66" s="10"/>
      <c r="AK66" s="10"/>
      <c r="AL66" s="10"/>
      <c r="AM66" s="10"/>
      <c r="AN66" s="10"/>
      <c r="AO66" s="10"/>
      <c r="AP66" s="10"/>
      <c r="AQ66" s="10"/>
      <c r="AR66" s="10"/>
      <c r="AS66" s="10"/>
      <c r="AT66" s="10"/>
    </row>
    <row r="67" spans="2:46" x14ac:dyDescent="0.35">
      <c r="B67" s="10"/>
      <c r="C67" s="10"/>
      <c r="D67" s="10"/>
      <c r="E67" s="10"/>
      <c r="F67" s="10"/>
      <c r="G67" s="10"/>
      <c r="H67" s="10"/>
      <c r="I67" s="420"/>
      <c r="J67" s="421"/>
      <c r="K67" s="422"/>
      <c r="L67" s="39"/>
      <c r="M67" s="10"/>
      <c r="N67" s="10"/>
      <c r="O67" s="10"/>
      <c r="P67" s="10"/>
      <c r="Q67" s="10"/>
      <c r="R67" s="10"/>
      <c r="S67" s="27"/>
      <c r="T67" s="10"/>
      <c r="U67" s="10"/>
      <c r="V67" s="10"/>
      <c r="W67" s="10"/>
      <c r="X67" s="38"/>
      <c r="Y67" s="420"/>
      <c r="Z67" s="421"/>
      <c r="AA67" s="422"/>
      <c r="AB67" s="41"/>
      <c r="AC67" s="41"/>
      <c r="AD67" s="41"/>
      <c r="AE67" s="41"/>
      <c r="AF67" s="41"/>
      <c r="AG67" s="41"/>
      <c r="AH67" s="41"/>
      <c r="AI67" s="30"/>
      <c r="AJ67" s="10"/>
      <c r="AK67" s="10"/>
      <c r="AL67" s="10"/>
      <c r="AM67" s="10"/>
      <c r="AN67" s="10"/>
      <c r="AO67" s="10"/>
      <c r="AP67" s="10"/>
      <c r="AQ67" s="10"/>
      <c r="AR67" s="10"/>
      <c r="AS67" s="10"/>
      <c r="AT67" s="10"/>
    </row>
    <row r="68" spans="2:46" x14ac:dyDescent="0.35">
      <c r="B68" s="10"/>
      <c r="C68" s="10"/>
      <c r="D68" s="10"/>
      <c r="E68" s="10"/>
      <c r="F68" s="10"/>
      <c r="G68" s="10"/>
      <c r="H68" s="10"/>
      <c r="I68" s="420"/>
      <c r="J68" s="421"/>
      <c r="K68" s="422"/>
      <c r="L68" s="39"/>
      <c r="M68" s="10"/>
      <c r="N68" s="10"/>
      <c r="O68" s="10"/>
      <c r="P68" s="10"/>
      <c r="Q68" s="10"/>
      <c r="R68" s="10"/>
      <c r="S68" s="27"/>
      <c r="T68" s="10"/>
      <c r="U68" s="10"/>
      <c r="V68" s="10"/>
      <c r="W68" s="10"/>
      <c r="X68" s="38"/>
      <c r="Y68" s="420"/>
      <c r="Z68" s="421"/>
      <c r="AA68" s="422"/>
      <c r="AB68" s="41"/>
      <c r="AC68" s="41"/>
      <c r="AD68" s="41"/>
      <c r="AE68" s="41"/>
      <c r="AF68" s="41"/>
      <c r="AG68" s="41"/>
      <c r="AH68" s="41"/>
      <c r="AI68" s="30"/>
      <c r="AJ68" s="10"/>
      <c r="AK68" s="10"/>
      <c r="AL68" s="10"/>
      <c r="AM68" s="10"/>
      <c r="AN68" s="10"/>
      <c r="AO68" s="10"/>
      <c r="AP68" s="10"/>
      <c r="AQ68" s="10"/>
      <c r="AR68" s="10"/>
      <c r="AS68" s="10"/>
      <c r="AT68" s="10"/>
    </row>
    <row r="69" spans="2:46" x14ac:dyDescent="0.35">
      <c r="B69" s="10"/>
      <c r="C69" s="10"/>
      <c r="D69" s="10"/>
      <c r="E69" s="10"/>
      <c r="F69" s="10"/>
      <c r="G69" s="10"/>
      <c r="H69" s="10"/>
      <c r="I69" s="420"/>
      <c r="J69" s="421"/>
      <c r="K69" s="422"/>
      <c r="L69" s="39"/>
      <c r="M69" s="10"/>
      <c r="N69" s="10"/>
      <c r="O69" s="10"/>
      <c r="P69" s="10"/>
      <c r="Q69" s="10"/>
      <c r="R69" s="10"/>
      <c r="S69" s="27"/>
      <c r="T69" s="10"/>
      <c r="U69" s="10"/>
      <c r="V69" s="10"/>
      <c r="W69" s="10"/>
      <c r="X69" s="38"/>
      <c r="Y69" s="420"/>
      <c r="Z69" s="421"/>
      <c r="AA69" s="422"/>
      <c r="AB69" s="41"/>
      <c r="AC69" s="41"/>
      <c r="AD69" s="41"/>
      <c r="AE69" s="41"/>
      <c r="AF69" s="41"/>
      <c r="AG69" s="41"/>
      <c r="AH69" s="41"/>
      <c r="AI69" s="30"/>
      <c r="AJ69" s="10"/>
      <c r="AK69" s="10"/>
      <c r="AL69" s="10"/>
      <c r="AM69" s="10"/>
      <c r="AN69" s="10"/>
      <c r="AO69" s="10"/>
      <c r="AP69" s="10"/>
      <c r="AQ69" s="10"/>
      <c r="AR69" s="10"/>
      <c r="AS69" s="10"/>
      <c r="AT69" s="10"/>
    </row>
    <row r="70" spans="2:46" x14ac:dyDescent="0.35">
      <c r="B70" s="10"/>
      <c r="C70" s="10"/>
      <c r="D70" s="10"/>
      <c r="E70" s="10"/>
      <c r="F70" s="10"/>
      <c r="G70" s="10"/>
      <c r="H70" s="10"/>
      <c r="I70" s="420"/>
      <c r="J70" s="421"/>
      <c r="K70" s="422"/>
      <c r="L70" s="39"/>
      <c r="M70" s="10"/>
      <c r="N70" s="10"/>
      <c r="O70" s="10"/>
      <c r="P70" s="10"/>
      <c r="Q70" s="10"/>
      <c r="R70" s="10"/>
      <c r="S70" s="27"/>
      <c r="T70" s="10"/>
      <c r="U70" s="10"/>
      <c r="V70" s="10"/>
      <c r="W70" s="10"/>
      <c r="X70" s="38"/>
      <c r="Y70" s="420"/>
      <c r="Z70" s="421"/>
      <c r="AA70" s="422"/>
      <c r="AB70" s="41"/>
      <c r="AC70" s="41"/>
      <c r="AD70" s="41"/>
      <c r="AE70" s="41"/>
      <c r="AF70" s="41"/>
      <c r="AG70" s="41"/>
      <c r="AH70" s="41"/>
      <c r="AI70" s="30"/>
      <c r="AJ70" s="10"/>
      <c r="AK70" s="10"/>
      <c r="AL70" s="10"/>
      <c r="AM70" s="10"/>
      <c r="AN70" s="10"/>
      <c r="AO70" s="10"/>
      <c r="AP70" s="10"/>
      <c r="AQ70" s="10"/>
      <c r="AR70" s="10"/>
      <c r="AS70" s="10"/>
      <c r="AT70" s="10"/>
    </row>
    <row r="71" spans="2:46" x14ac:dyDescent="0.35">
      <c r="B71" s="10"/>
      <c r="C71" s="10"/>
      <c r="D71" s="10"/>
      <c r="E71" s="10"/>
      <c r="F71" s="10"/>
      <c r="G71" s="10"/>
      <c r="H71" s="10"/>
      <c r="I71" s="420"/>
      <c r="J71" s="421"/>
      <c r="K71" s="422"/>
      <c r="L71" s="39"/>
      <c r="M71" s="10"/>
      <c r="N71" s="10"/>
      <c r="O71" s="10"/>
      <c r="P71" s="10"/>
      <c r="Q71" s="10"/>
      <c r="R71" s="10"/>
      <c r="S71" s="27"/>
      <c r="T71" s="10"/>
      <c r="U71" s="10"/>
      <c r="V71" s="10"/>
      <c r="W71" s="10"/>
      <c r="X71" s="38"/>
      <c r="Y71" s="420"/>
      <c r="Z71" s="421"/>
      <c r="AA71" s="422"/>
      <c r="AB71" s="41"/>
      <c r="AC71" s="41"/>
      <c r="AD71" s="41"/>
      <c r="AE71" s="41"/>
      <c r="AF71" s="41"/>
      <c r="AG71" s="41"/>
      <c r="AH71" s="41"/>
      <c r="AI71" s="30"/>
      <c r="AJ71" s="10"/>
      <c r="AK71" s="10"/>
      <c r="AL71" s="10"/>
      <c r="AM71" s="10"/>
      <c r="AN71" s="10"/>
      <c r="AO71" s="10"/>
      <c r="AP71" s="10"/>
      <c r="AQ71" s="10"/>
      <c r="AR71" s="10"/>
      <c r="AS71" s="10"/>
      <c r="AT71" s="10"/>
    </row>
    <row r="72" spans="2:46" x14ac:dyDescent="0.35">
      <c r="B72" s="10"/>
      <c r="C72" s="10"/>
      <c r="D72" s="10"/>
      <c r="E72" s="10"/>
      <c r="F72" s="10"/>
      <c r="G72" s="10"/>
      <c r="H72" s="10"/>
      <c r="I72" s="420"/>
      <c r="J72" s="421"/>
      <c r="K72" s="422"/>
      <c r="L72" s="39"/>
      <c r="M72" s="10"/>
      <c r="N72" s="10"/>
      <c r="O72" s="10"/>
      <c r="P72" s="10"/>
      <c r="Q72" s="10"/>
      <c r="R72" s="10"/>
      <c r="S72" s="27"/>
      <c r="T72" s="10"/>
      <c r="U72" s="10"/>
      <c r="V72" s="10"/>
      <c r="W72" s="10"/>
      <c r="X72" s="38"/>
      <c r="Y72" s="420"/>
      <c r="Z72" s="421"/>
      <c r="AA72" s="422"/>
      <c r="AB72" s="41"/>
      <c r="AC72" s="41"/>
      <c r="AD72" s="41"/>
      <c r="AE72" s="41"/>
      <c r="AF72" s="41"/>
      <c r="AG72" s="41"/>
      <c r="AH72" s="41"/>
      <c r="AI72" s="30"/>
      <c r="AJ72" s="10"/>
      <c r="AK72" s="10"/>
      <c r="AL72" s="10"/>
      <c r="AM72" s="10"/>
      <c r="AN72" s="10"/>
      <c r="AO72" s="10"/>
      <c r="AP72" s="10"/>
      <c r="AQ72" s="10"/>
      <c r="AR72" s="10"/>
      <c r="AS72" s="10"/>
      <c r="AT72" s="10"/>
    </row>
    <row r="73" spans="2:46" x14ac:dyDescent="0.35">
      <c r="B73" s="10"/>
      <c r="C73" s="10"/>
      <c r="D73" s="10"/>
      <c r="E73" s="10"/>
      <c r="F73" s="10"/>
      <c r="G73" s="10"/>
      <c r="H73" s="10"/>
      <c r="I73" s="420"/>
      <c r="J73" s="421"/>
      <c r="K73" s="422"/>
      <c r="L73" s="39"/>
      <c r="M73" s="10"/>
      <c r="N73" s="10"/>
      <c r="O73" s="10"/>
      <c r="P73" s="10"/>
      <c r="Q73" s="10"/>
      <c r="R73" s="10"/>
      <c r="S73" s="27"/>
      <c r="T73" s="10"/>
      <c r="U73" s="10"/>
      <c r="V73" s="10"/>
      <c r="W73" s="10"/>
      <c r="X73" s="38"/>
      <c r="Y73" s="420"/>
      <c r="Z73" s="421"/>
      <c r="AA73" s="422"/>
      <c r="AB73" s="41"/>
      <c r="AC73" s="41"/>
      <c r="AD73" s="41"/>
      <c r="AE73" s="41"/>
      <c r="AF73" s="41"/>
      <c r="AG73" s="41"/>
      <c r="AH73" s="41"/>
      <c r="AI73" s="30"/>
      <c r="AJ73" s="10"/>
      <c r="AK73" s="10"/>
      <c r="AL73" s="10"/>
      <c r="AM73" s="10"/>
      <c r="AN73" s="10"/>
      <c r="AO73" s="10"/>
      <c r="AP73" s="10"/>
      <c r="AQ73" s="10"/>
      <c r="AR73" s="10"/>
      <c r="AS73" s="10"/>
      <c r="AT73" s="10"/>
    </row>
    <row r="74" spans="2:46" x14ac:dyDescent="0.35">
      <c r="B74" s="10"/>
      <c r="C74" s="10"/>
      <c r="D74" s="10"/>
      <c r="E74" s="10"/>
      <c r="F74" s="10"/>
      <c r="G74" s="10"/>
      <c r="H74" s="10"/>
      <c r="I74" s="420"/>
      <c r="J74" s="421"/>
      <c r="K74" s="422"/>
      <c r="L74" s="39"/>
      <c r="M74" s="10"/>
      <c r="N74" s="10"/>
      <c r="O74" s="10"/>
      <c r="P74" s="10"/>
      <c r="Q74" s="10"/>
      <c r="R74" s="10"/>
      <c r="S74" s="27"/>
      <c r="T74" s="10"/>
      <c r="U74" s="10"/>
      <c r="V74" s="10"/>
      <c r="W74" s="10"/>
      <c r="X74" s="38"/>
      <c r="Y74" s="420"/>
      <c r="Z74" s="421"/>
      <c r="AA74" s="422"/>
      <c r="AB74" s="41"/>
      <c r="AC74" s="41"/>
      <c r="AD74" s="41"/>
      <c r="AE74" s="41"/>
      <c r="AF74" s="41"/>
      <c r="AG74" s="41"/>
      <c r="AH74" s="41"/>
      <c r="AI74" s="30"/>
      <c r="AJ74" s="10"/>
      <c r="AK74" s="10"/>
      <c r="AL74" s="10"/>
      <c r="AM74" s="10"/>
      <c r="AN74" s="10"/>
      <c r="AO74" s="10"/>
      <c r="AP74" s="10"/>
      <c r="AQ74" s="10"/>
      <c r="AR74" s="10"/>
      <c r="AS74" s="10"/>
      <c r="AT74" s="10"/>
    </row>
    <row r="75" spans="2:46" x14ac:dyDescent="0.35">
      <c r="B75" s="10"/>
      <c r="C75" s="10"/>
      <c r="D75" s="10"/>
      <c r="E75" s="10"/>
      <c r="F75" s="10"/>
      <c r="G75" s="10"/>
      <c r="H75" s="10"/>
      <c r="I75" s="420"/>
      <c r="J75" s="421"/>
      <c r="K75" s="422"/>
      <c r="L75" s="39"/>
      <c r="M75" s="10"/>
      <c r="N75" s="10"/>
      <c r="O75" s="10"/>
      <c r="P75" s="10"/>
      <c r="Q75" s="10"/>
      <c r="R75" s="10"/>
      <c r="S75" s="27"/>
      <c r="T75" s="10"/>
      <c r="U75" s="10"/>
      <c r="V75" s="10"/>
      <c r="W75" s="10"/>
      <c r="X75" s="38"/>
      <c r="Y75" s="420"/>
      <c r="Z75" s="421"/>
      <c r="AA75" s="422"/>
      <c r="AB75" s="41"/>
      <c r="AC75" s="41"/>
      <c r="AD75" s="41"/>
      <c r="AE75" s="41"/>
      <c r="AF75" s="41"/>
      <c r="AG75" s="41"/>
      <c r="AH75" s="41"/>
      <c r="AI75" s="30"/>
      <c r="AJ75" s="10"/>
      <c r="AK75" s="10"/>
      <c r="AL75" s="10"/>
      <c r="AM75" s="10"/>
      <c r="AN75" s="10"/>
      <c r="AO75" s="10"/>
      <c r="AP75" s="10"/>
      <c r="AQ75" s="10"/>
      <c r="AR75" s="10"/>
      <c r="AS75" s="10"/>
      <c r="AT75" s="10"/>
    </row>
    <row r="76" spans="2:46" x14ac:dyDescent="0.35">
      <c r="B76" s="10"/>
      <c r="C76" s="10"/>
      <c r="D76" s="10"/>
      <c r="E76" s="10"/>
      <c r="F76" s="10"/>
      <c r="G76" s="10"/>
      <c r="H76" s="10"/>
      <c r="I76" s="420"/>
      <c r="J76" s="421"/>
      <c r="K76" s="422"/>
      <c r="L76" s="39"/>
      <c r="M76" s="10"/>
      <c r="N76" s="10"/>
      <c r="O76" s="10"/>
      <c r="P76" s="10"/>
      <c r="Q76" s="10"/>
      <c r="R76" s="10"/>
      <c r="S76" s="27"/>
      <c r="T76" s="10"/>
      <c r="U76" s="10"/>
      <c r="V76" s="10"/>
      <c r="W76" s="10"/>
      <c r="X76" s="38"/>
      <c r="Y76" s="420"/>
      <c r="Z76" s="421"/>
      <c r="AA76" s="422"/>
      <c r="AB76" s="41"/>
      <c r="AC76" s="41"/>
      <c r="AD76" s="41"/>
      <c r="AE76" s="41"/>
      <c r="AF76" s="41"/>
      <c r="AG76" s="41"/>
      <c r="AH76" s="41"/>
      <c r="AI76" s="30"/>
      <c r="AJ76" s="10"/>
      <c r="AK76" s="10"/>
      <c r="AL76" s="10"/>
      <c r="AM76" s="10"/>
      <c r="AN76" s="10"/>
      <c r="AO76" s="10"/>
      <c r="AP76" s="10"/>
      <c r="AQ76" s="10"/>
      <c r="AR76" s="10"/>
      <c r="AS76" s="10"/>
      <c r="AT76" s="10"/>
    </row>
    <row r="77" spans="2:46" x14ac:dyDescent="0.35">
      <c r="B77" s="10"/>
      <c r="C77" s="10"/>
      <c r="D77" s="10"/>
      <c r="E77" s="10"/>
      <c r="F77" s="10"/>
      <c r="G77" s="10"/>
      <c r="H77" s="10"/>
      <c r="I77" s="420"/>
      <c r="J77" s="421"/>
      <c r="K77" s="422"/>
      <c r="L77" s="39"/>
      <c r="M77" s="10"/>
      <c r="N77" s="10"/>
      <c r="O77" s="10"/>
      <c r="P77" s="10"/>
      <c r="Q77" s="10"/>
      <c r="R77" s="10"/>
      <c r="S77" s="27"/>
      <c r="T77" s="10"/>
      <c r="U77" s="10"/>
      <c r="V77" s="10"/>
      <c r="W77" s="10"/>
      <c r="X77" s="38"/>
      <c r="Y77" s="420"/>
      <c r="Z77" s="421"/>
      <c r="AA77" s="422"/>
      <c r="AB77" s="41"/>
      <c r="AC77" s="41"/>
      <c r="AD77" s="41"/>
      <c r="AE77" s="41"/>
      <c r="AF77" s="41"/>
      <c r="AG77" s="41"/>
      <c r="AH77" s="41"/>
      <c r="AI77" s="30"/>
      <c r="AJ77" s="10"/>
      <c r="AK77" s="10"/>
      <c r="AL77" s="10"/>
      <c r="AM77" s="10"/>
      <c r="AN77" s="10"/>
      <c r="AO77" s="10"/>
      <c r="AP77" s="10"/>
      <c r="AQ77" s="10"/>
      <c r="AR77" s="10"/>
      <c r="AS77" s="10"/>
      <c r="AT77" s="10"/>
    </row>
    <row r="78" spans="2:46" x14ac:dyDescent="0.35">
      <c r="B78" s="10"/>
      <c r="C78" s="10"/>
      <c r="D78" s="10"/>
      <c r="E78" s="10"/>
      <c r="F78" s="10"/>
      <c r="G78" s="10"/>
      <c r="H78" s="10"/>
      <c r="I78" s="420"/>
      <c r="J78" s="421"/>
      <c r="K78" s="422"/>
      <c r="L78" s="39"/>
      <c r="M78" s="10"/>
      <c r="N78" s="10"/>
      <c r="O78" s="10"/>
      <c r="P78" s="10"/>
      <c r="Q78" s="10"/>
      <c r="R78" s="10"/>
      <c r="S78" s="27"/>
      <c r="T78" s="10"/>
      <c r="U78" s="10"/>
      <c r="V78" s="10"/>
      <c r="W78" s="10"/>
      <c r="X78" s="38"/>
      <c r="Y78" s="420"/>
      <c r="Z78" s="421"/>
      <c r="AA78" s="422"/>
      <c r="AB78" s="41"/>
      <c r="AC78" s="41"/>
      <c r="AD78" s="41"/>
      <c r="AE78" s="41"/>
      <c r="AF78" s="41"/>
      <c r="AG78" s="41"/>
      <c r="AH78" s="41"/>
      <c r="AI78" s="30"/>
      <c r="AJ78" s="10"/>
      <c r="AK78" s="10"/>
      <c r="AL78" s="10"/>
      <c r="AM78" s="10"/>
      <c r="AN78" s="10"/>
      <c r="AO78" s="10"/>
      <c r="AP78" s="10"/>
      <c r="AQ78" s="10"/>
      <c r="AR78" s="10"/>
      <c r="AS78" s="10"/>
      <c r="AT78" s="10"/>
    </row>
    <row r="79" spans="2:46" x14ac:dyDescent="0.35">
      <c r="B79" s="10"/>
      <c r="C79" s="10"/>
      <c r="D79" s="10"/>
      <c r="E79" s="10"/>
      <c r="F79" s="10"/>
      <c r="G79" s="10"/>
      <c r="H79" s="10"/>
      <c r="I79" s="420"/>
      <c r="J79" s="421"/>
      <c r="K79" s="422"/>
      <c r="L79" s="39"/>
      <c r="M79" s="10"/>
      <c r="N79" s="10"/>
      <c r="O79" s="10"/>
      <c r="P79" s="10"/>
      <c r="Q79" s="10"/>
      <c r="R79" s="10"/>
      <c r="S79" s="27"/>
      <c r="T79" s="10"/>
      <c r="U79" s="10"/>
      <c r="V79" s="10"/>
      <c r="W79" s="10"/>
      <c r="X79" s="38"/>
      <c r="Y79" s="420"/>
      <c r="Z79" s="421"/>
      <c r="AA79" s="422"/>
      <c r="AB79" s="41"/>
      <c r="AC79" s="41"/>
      <c r="AD79" s="41"/>
      <c r="AE79" s="41"/>
      <c r="AF79" s="41"/>
      <c r="AG79" s="41"/>
      <c r="AH79" s="41"/>
      <c r="AI79" s="30"/>
      <c r="AJ79" s="10"/>
      <c r="AK79" s="10"/>
      <c r="AL79" s="10"/>
      <c r="AM79" s="10"/>
      <c r="AN79" s="10"/>
      <c r="AO79" s="10"/>
      <c r="AP79" s="10"/>
      <c r="AQ79" s="10"/>
      <c r="AR79" s="10"/>
      <c r="AS79" s="10"/>
      <c r="AT79" s="10"/>
    </row>
    <row r="80" spans="2:46" x14ac:dyDescent="0.35">
      <c r="B80" s="10"/>
      <c r="C80" s="10"/>
      <c r="D80" s="10"/>
      <c r="E80" s="10"/>
      <c r="F80" s="10"/>
      <c r="G80" s="10"/>
      <c r="H80" s="10"/>
      <c r="I80" s="420"/>
      <c r="J80" s="421"/>
      <c r="K80" s="422"/>
      <c r="L80" s="39"/>
      <c r="M80" s="10"/>
      <c r="N80" s="10"/>
      <c r="O80" s="10"/>
      <c r="P80" s="10"/>
      <c r="Q80" s="10"/>
      <c r="R80" s="10"/>
      <c r="S80" s="27"/>
      <c r="T80" s="10"/>
      <c r="U80" s="10"/>
      <c r="V80" s="10"/>
      <c r="W80" s="10"/>
      <c r="X80" s="38"/>
      <c r="Y80" s="420"/>
      <c r="Z80" s="421"/>
      <c r="AA80" s="422"/>
      <c r="AB80" s="41"/>
      <c r="AC80" s="41"/>
      <c r="AD80" s="41"/>
      <c r="AE80" s="41"/>
      <c r="AF80" s="41"/>
      <c r="AG80" s="41"/>
      <c r="AH80" s="41"/>
      <c r="AI80" s="30"/>
      <c r="AJ80" s="10"/>
      <c r="AK80" s="10"/>
      <c r="AL80" s="10"/>
      <c r="AM80" s="10"/>
      <c r="AN80" s="10"/>
      <c r="AO80" s="10"/>
      <c r="AP80" s="10"/>
      <c r="AQ80" s="10"/>
      <c r="AR80" s="10"/>
      <c r="AS80" s="10"/>
      <c r="AT80" s="10"/>
    </row>
    <row r="81" spans="2:46" x14ac:dyDescent="0.35">
      <c r="B81" s="10"/>
      <c r="C81" s="10"/>
      <c r="D81" s="10"/>
      <c r="E81" s="10"/>
      <c r="F81" s="10"/>
      <c r="G81" s="10"/>
      <c r="H81" s="10"/>
      <c r="I81" s="420"/>
      <c r="J81" s="421"/>
      <c r="K81" s="422"/>
      <c r="L81" s="39"/>
      <c r="M81" s="10"/>
      <c r="N81" s="10"/>
      <c r="O81" s="10"/>
      <c r="P81" s="10"/>
      <c r="Q81" s="10"/>
      <c r="R81" s="10"/>
      <c r="S81" s="27"/>
      <c r="T81" s="10"/>
      <c r="U81" s="10"/>
      <c r="V81" s="10"/>
      <c r="W81" s="10"/>
      <c r="X81" s="38"/>
      <c r="Y81" s="420"/>
      <c r="Z81" s="421"/>
      <c r="AA81" s="422"/>
      <c r="AB81" s="41"/>
      <c r="AC81" s="41"/>
      <c r="AD81" s="41"/>
      <c r="AE81" s="41"/>
      <c r="AF81" s="41"/>
      <c r="AG81" s="41"/>
      <c r="AH81" s="41"/>
      <c r="AI81" s="30"/>
      <c r="AJ81" s="10"/>
      <c r="AK81" s="10"/>
      <c r="AL81" s="10"/>
      <c r="AM81" s="10"/>
      <c r="AN81" s="10"/>
      <c r="AO81" s="10"/>
      <c r="AP81" s="10"/>
      <c r="AQ81" s="10"/>
      <c r="AR81" s="10"/>
      <c r="AS81" s="10"/>
      <c r="AT81" s="10"/>
    </row>
    <row r="82" spans="2:46" x14ac:dyDescent="0.35">
      <c r="B82" s="10"/>
      <c r="C82" s="10"/>
      <c r="D82" s="10"/>
      <c r="E82" s="10"/>
      <c r="F82" s="10"/>
      <c r="G82" s="10"/>
      <c r="H82" s="10"/>
      <c r="I82" s="420"/>
      <c r="J82" s="421"/>
      <c r="K82" s="422"/>
      <c r="L82" s="39"/>
      <c r="M82" s="10"/>
      <c r="N82" s="10"/>
      <c r="O82" s="10"/>
      <c r="P82" s="10"/>
      <c r="Q82" s="10"/>
      <c r="R82" s="10"/>
      <c r="S82" s="27"/>
      <c r="T82" s="10"/>
      <c r="U82" s="10"/>
      <c r="V82" s="10"/>
      <c r="W82" s="10"/>
      <c r="X82" s="38"/>
      <c r="Y82" s="420"/>
      <c r="Z82" s="421"/>
      <c r="AA82" s="422"/>
      <c r="AB82" s="41"/>
      <c r="AC82" s="41"/>
      <c r="AD82" s="41"/>
      <c r="AE82" s="41"/>
      <c r="AF82" s="41"/>
      <c r="AG82" s="41"/>
      <c r="AH82" s="41"/>
      <c r="AI82" s="30"/>
      <c r="AJ82" s="10"/>
      <c r="AK82" s="10"/>
      <c r="AL82" s="10"/>
      <c r="AM82" s="10"/>
      <c r="AN82" s="10"/>
      <c r="AO82" s="10"/>
      <c r="AP82" s="10"/>
      <c r="AQ82" s="10"/>
      <c r="AR82" s="10"/>
      <c r="AS82" s="10"/>
      <c r="AT82" s="10"/>
    </row>
    <row r="83" spans="2:46" x14ac:dyDescent="0.35">
      <c r="B83" s="10"/>
      <c r="C83" s="10"/>
      <c r="D83" s="10"/>
      <c r="E83" s="10"/>
      <c r="F83" s="10"/>
      <c r="G83" s="10"/>
      <c r="H83" s="10"/>
      <c r="I83" s="420"/>
      <c r="J83" s="421"/>
      <c r="K83" s="422"/>
      <c r="L83" s="39"/>
      <c r="M83" s="10"/>
      <c r="N83" s="10"/>
      <c r="O83" s="10"/>
      <c r="P83" s="10"/>
      <c r="Q83" s="10"/>
      <c r="R83" s="10"/>
      <c r="S83" s="27"/>
      <c r="T83" s="10"/>
      <c r="U83" s="10"/>
      <c r="V83" s="10"/>
      <c r="W83" s="10"/>
      <c r="X83" s="38"/>
      <c r="Y83" s="420"/>
      <c r="Z83" s="421"/>
      <c r="AA83" s="422"/>
      <c r="AB83" s="41"/>
      <c r="AC83" s="41"/>
      <c r="AD83" s="41"/>
      <c r="AE83" s="41"/>
      <c r="AF83" s="41"/>
      <c r="AG83" s="41"/>
      <c r="AH83" s="41"/>
      <c r="AI83" s="30"/>
      <c r="AJ83" s="10"/>
      <c r="AK83" s="10"/>
      <c r="AL83" s="10"/>
      <c r="AM83" s="10"/>
      <c r="AN83" s="10"/>
      <c r="AO83" s="10"/>
      <c r="AP83" s="10"/>
      <c r="AQ83" s="10"/>
      <c r="AR83" s="10"/>
      <c r="AS83" s="10"/>
      <c r="AT83" s="10"/>
    </row>
    <row r="84" spans="2:46" x14ac:dyDescent="0.35">
      <c r="B84" s="10"/>
      <c r="C84" s="10"/>
      <c r="D84" s="10"/>
      <c r="E84" s="10"/>
      <c r="F84" s="10"/>
      <c r="G84" s="10"/>
      <c r="H84" s="10"/>
      <c r="I84" s="420"/>
      <c r="J84" s="421"/>
      <c r="K84" s="422"/>
      <c r="L84" s="39"/>
      <c r="M84" s="10"/>
      <c r="N84" s="10"/>
      <c r="O84" s="10"/>
      <c r="P84" s="10"/>
      <c r="Q84" s="10"/>
      <c r="R84" s="10"/>
      <c r="S84" s="27"/>
      <c r="T84" s="10"/>
      <c r="U84" s="10"/>
      <c r="V84" s="10"/>
      <c r="W84" s="10"/>
      <c r="X84" s="38"/>
      <c r="Y84" s="420"/>
      <c r="Z84" s="421"/>
      <c r="AA84" s="422"/>
      <c r="AB84" s="41"/>
      <c r="AC84" s="41"/>
      <c r="AD84" s="41"/>
      <c r="AE84" s="41"/>
      <c r="AF84" s="41"/>
      <c r="AG84" s="41"/>
      <c r="AH84" s="41"/>
      <c r="AI84" s="30"/>
      <c r="AJ84" s="10"/>
      <c r="AK84" s="10"/>
      <c r="AL84" s="10"/>
      <c r="AM84" s="10"/>
      <c r="AN84" s="10"/>
      <c r="AO84" s="10"/>
      <c r="AP84" s="10"/>
      <c r="AQ84" s="10"/>
      <c r="AR84" s="10"/>
      <c r="AS84" s="10"/>
      <c r="AT84" s="10"/>
    </row>
    <row r="85" spans="2:46" x14ac:dyDescent="0.35">
      <c r="B85" s="10"/>
      <c r="C85" s="10"/>
      <c r="D85" s="10"/>
      <c r="E85" s="10"/>
      <c r="F85" s="10"/>
      <c r="G85" s="10"/>
      <c r="H85" s="10"/>
      <c r="I85" s="420"/>
      <c r="J85" s="421"/>
      <c r="K85" s="422"/>
      <c r="L85" s="39"/>
      <c r="M85" s="10"/>
      <c r="N85" s="10"/>
      <c r="O85" s="10"/>
      <c r="P85" s="10"/>
      <c r="Q85" s="10"/>
      <c r="R85" s="10"/>
      <c r="S85" s="27"/>
      <c r="T85" s="10"/>
      <c r="U85" s="10"/>
      <c r="V85" s="10"/>
      <c r="W85" s="10"/>
      <c r="X85" s="38"/>
      <c r="Y85" s="420"/>
      <c r="Z85" s="421"/>
      <c r="AA85" s="422"/>
      <c r="AB85" s="41"/>
      <c r="AC85" s="41"/>
      <c r="AD85" s="41"/>
      <c r="AE85" s="41"/>
      <c r="AF85" s="41"/>
      <c r="AG85" s="41"/>
      <c r="AH85" s="41"/>
      <c r="AI85" s="30"/>
      <c r="AJ85" s="10"/>
      <c r="AK85" s="10"/>
      <c r="AL85" s="10"/>
      <c r="AM85" s="10"/>
      <c r="AN85" s="10"/>
      <c r="AO85" s="10"/>
      <c r="AP85" s="10"/>
      <c r="AQ85" s="10"/>
      <c r="AR85" s="10"/>
      <c r="AS85" s="10"/>
      <c r="AT85" s="10"/>
    </row>
    <row r="86" spans="2:46" x14ac:dyDescent="0.35">
      <c r="B86" s="10"/>
      <c r="C86" s="10"/>
      <c r="D86" s="10"/>
      <c r="E86" s="10"/>
      <c r="F86" s="10"/>
      <c r="G86" s="10"/>
      <c r="H86" s="10"/>
      <c r="I86" s="420"/>
      <c r="J86" s="421"/>
      <c r="K86" s="422"/>
      <c r="L86" s="39"/>
      <c r="M86" s="10"/>
      <c r="N86" s="10"/>
      <c r="O86" s="10"/>
      <c r="P86" s="10"/>
      <c r="Q86" s="10"/>
      <c r="R86" s="10"/>
      <c r="S86" s="27"/>
      <c r="T86" s="10"/>
      <c r="U86" s="10"/>
      <c r="V86" s="10"/>
      <c r="W86" s="10"/>
      <c r="X86" s="38"/>
      <c r="Y86" s="420"/>
      <c r="Z86" s="421"/>
      <c r="AA86" s="422"/>
      <c r="AB86" s="41"/>
      <c r="AC86" s="41"/>
      <c r="AD86" s="41"/>
      <c r="AE86" s="41"/>
      <c r="AF86" s="41"/>
      <c r="AG86" s="41"/>
      <c r="AH86" s="41"/>
      <c r="AI86" s="30"/>
      <c r="AJ86" s="10"/>
      <c r="AK86" s="10"/>
      <c r="AL86" s="10"/>
      <c r="AM86" s="10"/>
      <c r="AN86" s="10"/>
      <c r="AO86" s="10"/>
      <c r="AP86" s="10"/>
      <c r="AQ86" s="10"/>
      <c r="AR86" s="10"/>
      <c r="AS86" s="10"/>
      <c r="AT86" s="10"/>
    </row>
    <row r="87" spans="2:46" x14ac:dyDescent="0.35">
      <c r="B87" s="10"/>
      <c r="C87" s="10"/>
      <c r="D87" s="10"/>
      <c r="E87" s="10"/>
      <c r="F87" s="10"/>
      <c r="G87" s="10"/>
      <c r="H87" s="10"/>
      <c r="I87" s="420"/>
      <c r="J87" s="421"/>
      <c r="K87" s="422"/>
      <c r="L87" s="39"/>
      <c r="M87" s="10"/>
      <c r="N87" s="10"/>
      <c r="O87" s="10"/>
      <c r="P87" s="10"/>
      <c r="Q87" s="10"/>
      <c r="R87" s="10"/>
      <c r="S87" s="27"/>
      <c r="T87" s="10"/>
      <c r="U87" s="10"/>
      <c r="V87" s="10"/>
      <c r="W87" s="10"/>
      <c r="X87" s="38"/>
      <c r="Y87" s="420"/>
      <c r="Z87" s="421"/>
      <c r="AA87" s="422"/>
      <c r="AB87" s="41"/>
      <c r="AC87" s="41"/>
      <c r="AD87" s="41"/>
      <c r="AE87" s="41"/>
      <c r="AF87" s="41"/>
      <c r="AG87" s="41"/>
      <c r="AH87" s="41"/>
      <c r="AI87" s="30"/>
      <c r="AJ87" s="10"/>
      <c r="AK87" s="10"/>
      <c r="AL87" s="10"/>
      <c r="AM87" s="10"/>
      <c r="AN87" s="10"/>
      <c r="AO87" s="10"/>
      <c r="AP87" s="10"/>
      <c r="AQ87" s="10"/>
      <c r="AR87" s="10"/>
      <c r="AS87" s="10"/>
      <c r="AT87" s="10"/>
    </row>
    <row r="88" spans="2:46" x14ac:dyDescent="0.35">
      <c r="B88" s="10"/>
      <c r="C88" s="10"/>
      <c r="D88" s="10"/>
      <c r="E88" s="10"/>
      <c r="F88" s="10"/>
      <c r="G88" s="10"/>
      <c r="H88" s="10"/>
      <c r="I88" s="420"/>
      <c r="J88" s="421"/>
      <c r="K88" s="422"/>
      <c r="L88" s="39"/>
      <c r="M88" s="10"/>
      <c r="N88" s="10"/>
      <c r="O88" s="10"/>
      <c r="P88" s="10"/>
      <c r="Q88" s="10"/>
      <c r="R88" s="10"/>
      <c r="S88" s="27"/>
      <c r="T88" s="10"/>
      <c r="U88" s="10"/>
      <c r="V88" s="10"/>
      <c r="W88" s="10"/>
      <c r="X88" s="38"/>
      <c r="Y88" s="420"/>
      <c r="Z88" s="421"/>
      <c r="AA88" s="422"/>
      <c r="AB88" s="41"/>
      <c r="AC88" s="41"/>
      <c r="AD88" s="41"/>
      <c r="AE88" s="41"/>
      <c r="AF88" s="41"/>
      <c r="AG88" s="41"/>
      <c r="AH88" s="41"/>
      <c r="AI88" s="30"/>
      <c r="AJ88" s="10"/>
      <c r="AK88" s="10"/>
      <c r="AL88" s="10"/>
      <c r="AM88" s="10"/>
      <c r="AN88" s="10"/>
      <c r="AO88" s="10"/>
      <c r="AP88" s="10"/>
      <c r="AQ88" s="10"/>
      <c r="AR88" s="10"/>
      <c r="AS88" s="10"/>
      <c r="AT88" s="10"/>
    </row>
    <row r="89" spans="2:46" x14ac:dyDescent="0.35">
      <c r="B89" s="10"/>
      <c r="C89" s="10"/>
      <c r="D89" s="10"/>
      <c r="E89" s="10"/>
      <c r="F89" s="10"/>
      <c r="G89" s="10"/>
      <c r="H89" s="10"/>
      <c r="I89" s="420"/>
      <c r="J89" s="421"/>
      <c r="K89" s="422"/>
      <c r="L89" s="39"/>
      <c r="M89" s="10"/>
      <c r="N89" s="10"/>
      <c r="O89" s="10"/>
      <c r="P89" s="10"/>
      <c r="Q89" s="10"/>
      <c r="R89" s="10"/>
      <c r="S89" s="27"/>
      <c r="T89" s="10"/>
      <c r="U89" s="10"/>
      <c r="V89" s="10"/>
      <c r="W89" s="10"/>
      <c r="X89" s="38"/>
      <c r="Y89" s="420"/>
      <c r="Z89" s="421"/>
      <c r="AA89" s="422"/>
      <c r="AB89" s="41"/>
      <c r="AC89" s="41"/>
      <c r="AD89" s="41"/>
      <c r="AE89" s="41"/>
      <c r="AF89" s="41"/>
      <c r="AG89" s="41"/>
      <c r="AH89" s="41"/>
      <c r="AI89" s="30"/>
      <c r="AJ89" s="10"/>
      <c r="AK89" s="10"/>
      <c r="AL89" s="10"/>
      <c r="AM89" s="10"/>
      <c r="AN89" s="10"/>
      <c r="AO89" s="10"/>
      <c r="AP89" s="10"/>
      <c r="AQ89" s="10"/>
      <c r="AR89" s="10"/>
      <c r="AS89" s="10"/>
      <c r="AT89" s="10"/>
    </row>
    <row r="90" spans="2:46" x14ac:dyDescent="0.35">
      <c r="B90" s="10"/>
      <c r="C90" s="10"/>
      <c r="D90" s="10"/>
      <c r="E90" s="10"/>
      <c r="F90" s="10"/>
      <c r="G90" s="10"/>
      <c r="H90" s="10"/>
      <c r="I90" s="420"/>
      <c r="J90" s="421"/>
      <c r="K90" s="422"/>
      <c r="L90" s="39"/>
      <c r="M90" s="10"/>
      <c r="N90" s="10"/>
      <c r="O90" s="10"/>
      <c r="P90" s="10"/>
      <c r="Q90" s="10"/>
      <c r="R90" s="10"/>
      <c r="S90" s="27"/>
      <c r="T90" s="10"/>
      <c r="U90" s="10"/>
      <c r="V90" s="10"/>
      <c r="W90" s="10"/>
      <c r="X90" s="38"/>
      <c r="Y90" s="420"/>
      <c r="Z90" s="421"/>
      <c r="AA90" s="422"/>
      <c r="AB90" s="41"/>
      <c r="AC90" s="41"/>
      <c r="AD90" s="41"/>
      <c r="AE90" s="41"/>
      <c r="AF90" s="41"/>
      <c r="AG90" s="41"/>
      <c r="AH90" s="41"/>
      <c r="AI90" s="30"/>
      <c r="AJ90" s="10"/>
      <c r="AK90" s="10"/>
      <c r="AL90" s="10"/>
      <c r="AM90" s="10"/>
      <c r="AN90" s="10"/>
      <c r="AO90" s="10"/>
      <c r="AP90" s="10"/>
      <c r="AQ90" s="10"/>
      <c r="AR90" s="10"/>
      <c r="AS90" s="10"/>
      <c r="AT90" s="10"/>
    </row>
    <row r="91" spans="2:46" x14ac:dyDescent="0.35">
      <c r="B91" s="10"/>
      <c r="C91" s="10"/>
      <c r="D91" s="10"/>
      <c r="E91" s="10"/>
      <c r="F91" s="10"/>
      <c r="G91" s="10"/>
      <c r="H91" s="10"/>
      <c r="I91" s="420"/>
      <c r="J91" s="421"/>
      <c r="K91" s="422"/>
      <c r="L91" s="39"/>
      <c r="M91" s="10"/>
      <c r="N91" s="10"/>
      <c r="O91" s="10"/>
      <c r="P91" s="10"/>
      <c r="Q91" s="10"/>
      <c r="R91" s="10"/>
      <c r="S91" s="27"/>
      <c r="T91" s="10"/>
      <c r="U91" s="10"/>
      <c r="V91" s="10"/>
      <c r="W91" s="10"/>
      <c r="X91" s="38"/>
      <c r="Y91" s="420"/>
      <c r="Z91" s="421"/>
      <c r="AA91" s="422"/>
      <c r="AB91" s="41"/>
      <c r="AC91" s="41"/>
      <c r="AD91" s="41"/>
      <c r="AE91" s="41"/>
      <c r="AF91" s="41"/>
      <c r="AG91" s="41"/>
      <c r="AH91" s="41"/>
      <c r="AI91" s="30"/>
      <c r="AJ91" s="10"/>
      <c r="AK91" s="10"/>
      <c r="AL91" s="10"/>
      <c r="AM91" s="10"/>
      <c r="AN91" s="10"/>
      <c r="AO91" s="10"/>
      <c r="AP91" s="10"/>
      <c r="AQ91" s="10"/>
      <c r="AR91" s="10"/>
      <c r="AS91" s="10"/>
      <c r="AT91" s="10"/>
    </row>
    <row r="92" spans="2:46" x14ac:dyDescent="0.35">
      <c r="B92" s="10"/>
      <c r="C92" s="10"/>
      <c r="D92" s="10"/>
      <c r="E92" s="10"/>
      <c r="F92" s="10"/>
      <c r="G92" s="10"/>
      <c r="H92" s="10"/>
      <c r="I92" s="420"/>
      <c r="J92" s="421"/>
      <c r="K92" s="422"/>
      <c r="L92" s="39"/>
      <c r="M92" s="10"/>
      <c r="N92" s="10"/>
      <c r="O92" s="10"/>
      <c r="P92" s="10"/>
      <c r="Q92" s="10"/>
      <c r="R92" s="10"/>
      <c r="S92" s="27"/>
      <c r="T92" s="10"/>
      <c r="U92" s="10"/>
      <c r="V92" s="10"/>
      <c r="W92" s="10"/>
      <c r="X92" s="38"/>
      <c r="Y92" s="420"/>
      <c r="Z92" s="421"/>
      <c r="AA92" s="422"/>
      <c r="AB92" s="41"/>
      <c r="AC92" s="41"/>
      <c r="AD92" s="41"/>
      <c r="AE92" s="41"/>
      <c r="AF92" s="41"/>
      <c r="AG92" s="41"/>
      <c r="AH92" s="41"/>
      <c r="AI92" s="30"/>
      <c r="AJ92" s="10"/>
      <c r="AK92" s="10"/>
      <c r="AL92" s="10"/>
      <c r="AM92" s="10"/>
      <c r="AN92" s="10"/>
      <c r="AO92" s="10"/>
      <c r="AP92" s="10"/>
      <c r="AQ92" s="10"/>
      <c r="AR92" s="10"/>
      <c r="AS92" s="10"/>
      <c r="AT92" s="10"/>
    </row>
    <row r="93" spans="2:46" x14ac:dyDescent="0.35">
      <c r="B93" s="10"/>
      <c r="C93" s="10"/>
      <c r="D93" s="10"/>
      <c r="E93" s="10"/>
      <c r="F93" s="10"/>
      <c r="G93" s="10"/>
      <c r="H93" s="10"/>
      <c r="I93" s="420"/>
      <c r="J93" s="421"/>
      <c r="K93" s="422"/>
      <c r="L93" s="39"/>
      <c r="M93" s="10"/>
      <c r="N93" s="10"/>
      <c r="O93" s="10"/>
      <c r="P93" s="10"/>
      <c r="Q93" s="10"/>
      <c r="R93" s="10"/>
      <c r="S93" s="27"/>
      <c r="T93" s="10"/>
      <c r="U93" s="10"/>
      <c r="V93" s="10"/>
      <c r="W93" s="10"/>
      <c r="X93" s="38"/>
      <c r="Y93" s="420"/>
      <c r="Z93" s="421"/>
      <c r="AA93" s="422"/>
      <c r="AB93" s="41"/>
      <c r="AC93" s="41"/>
      <c r="AD93" s="41"/>
      <c r="AE93" s="41"/>
      <c r="AF93" s="41"/>
      <c r="AG93" s="41"/>
      <c r="AH93" s="41"/>
      <c r="AI93" s="30"/>
      <c r="AJ93" s="10"/>
      <c r="AK93" s="10"/>
      <c r="AL93" s="10"/>
      <c r="AM93" s="10"/>
      <c r="AN93" s="10"/>
      <c r="AO93" s="10"/>
      <c r="AP93" s="10"/>
      <c r="AQ93" s="10"/>
      <c r="AR93" s="10"/>
      <c r="AS93" s="10"/>
      <c r="AT93" s="10"/>
    </row>
    <row r="94" spans="2:46" x14ac:dyDescent="0.35">
      <c r="B94" s="10"/>
      <c r="C94" s="10"/>
      <c r="D94" s="10"/>
      <c r="E94" s="10"/>
      <c r="F94" s="10"/>
      <c r="G94" s="10"/>
      <c r="H94" s="10"/>
      <c r="I94" s="420"/>
      <c r="J94" s="421"/>
      <c r="K94" s="422"/>
      <c r="L94" s="39"/>
      <c r="M94" s="10"/>
      <c r="N94" s="10"/>
      <c r="O94" s="10"/>
      <c r="P94" s="10"/>
      <c r="Q94" s="10"/>
      <c r="R94" s="10"/>
      <c r="S94" s="27"/>
      <c r="T94" s="10"/>
      <c r="U94" s="10"/>
      <c r="V94" s="10"/>
      <c r="W94" s="10"/>
      <c r="X94" s="38"/>
      <c r="Y94" s="420"/>
      <c r="Z94" s="421"/>
      <c r="AA94" s="422"/>
      <c r="AB94" s="41"/>
      <c r="AC94" s="41"/>
      <c r="AD94" s="41"/>
      <c r="AE94" s="41"/>
      <c r="AF94" s="41"/>
      <c r="AG94" s="41"/>
      <c r="AH94" s="41"/>
      <c r="AI94" s="30"/>
      <c r="AJ94" s="10"/>
      <c r="AK94" s="10"/>
      <c r="AL94" s="10"/>
      <c r="AM94" s="10"/>
      <c r="AN94" s="10"/>
      <c r="AO94" s="10"/>
      <c r="AP94" s="10"/>
      <c r="AQ94" s="10"/>
      <c r="AR94" s="10"/>
      <c r="AS94" s="10"/>
      <c r="AT94" s="10"/>
    </row>
    <row r="95" spans="2:46" x14ac:dyDescent="0.35">
      <c r="B95" s="10"/>
      <c r="C95" s="10"/>
      <c r="D95" s="10"/>
      <c r="E95" s="10"/>
      <c r="F95" s="10"/>
      <c r="G95" s="10"/>
      <c r="H95" s="10"/>
      <c r="I95" s="420"/>
      <c r="J95" s="421"/>
      <c r="K95" s="422"/>
      <c r="L95" s="39"/>
      <c r="M95" s="10"/>
      <c r="N95" s="10"/>
      <c r="O95" s="10"/>
      <c r="P95" s="10"/>
      <c r="Q95" s="10"/>
      <c r="R95" s="10"/>
      <c r="S95" s="27"/>
      <c r="T95" s="10"/>
      <c r="U95" s="10"/>
      <c r="V95" s="10"/>
      <c r="W95" s="10"/>
      <c r="X95" s="38"/>
      <c r="Y95" s="420"/>
      <c r="Z95" s="421"/>
      <c r="AA95" s="422"/>
      <c r="AB95" s="41"/>
      <c r="AC95" s="41"/>
      <c r="AD95" s="41"/>
      <c r="AE95" s="41"/>
      <c r="AF95" s="41"/>
      <c r="AG95" s="41"/>
      <c r="AH95" s="41"/>
      <c r="AI95" s="30"/>
      <c r="AJ95" s="10"/>
      <c r="AK95" s="10"/>
      <c r="AL95" s="10"/>
      <c r="AM95" s="10"/>
      <c r="AN95" s="10"/>
      <c r="AO95" s="10"/>
      <c r="AP95" s="10"/>
      <c r="AQ95" s="10"/>
      <c r="AR95" s="10"/>
      <c r="AS95" s="10"/>
      <c r="AT95" s="10"/>
    </row>
    <row r="96" spans="2:46" x14ac:dyDescent="0.35">
      <c r="B96" s="10"/>
      <c r="C96" s="10"/>
      <c r="D96" s="10"/>
      <c r="E96" s="10"/>
      <c r="F96" s="10"/>
      <c r="G96" s="10"/>
      <c r="H96" s="10"/>
      <c r="I96" s="420"/>
      <c r="J96" s="421"/>
      <c r="K96" s="422"/>
      <c r="L96" s="39"/>
      <c r="M96" s="10"/>
      <c r="N96" s="10"/>
      <c r="O96" s="10"/>
      <c r="P96" s="10"/>
      <c r="Q96" s="10"/>
      <c r="R96" s="10"/>
      <c r="S96" s="27"/>
      <c r="T96" s="10"/>
      <c r="U96" s="10"/>
      <c r="V96" s="10"/>
      <c r="W96" s="10"/>
      <c r="X96" s="38"/>
      <c r="Y96" s="420"/>
      <c r="Z96" s="421"/>
      <c r="AA96" s="422"/>
      <c r="AB96" s="41"/>
      <c r="AC96" s="41"/>
      <c r="AD96" s="41"/>
      <c r="AE96" s="41"/>
      <c r="AF96" s="41"/>
      <c r="AG96" s="41"/>
      <c r="AH96" s="41"/>
      <c r="AI96" s="30"/>
      <c r="AJ96" s="10"/>
      <c r="AK96" s="10"/>
      <c r="AL96" s="10"/>
      <c r="AM96" s="10"/>
      <c r="AN96" s="10"/>
      <c r="AO96" s="10"/>
      <c r="AP96" s="10"/>
      <c r="AQ96" s="10"/>
      <c r="AR96" s="10"/>
      <c r="AS96" s="10"/>
      <c r="AT96" s="10"/>
    </row>
    <row r="97" spans="2:46" x14ac:dyDescent="0.35">
      <c r="B97" s="10"/>
      <c r="C97" s="10"/>
      <c r="D97" s="10"/>
      <c r="E97" s="10"/>
      <c r="F97" s="10"/>
      <c r="G97" s="10"/>
      <c r="H97" s="10"/>
      <c r="I97" s="420"/>
      <c r="J97" s="421"/>
      <c r="K97" s="422"/>
      <c r="L97" s="39"/>
      <c r="M97" s="10"/>
      <c r="N97" s="10"/>
      <c r="O97" s="10"/>
      <c r="P97" s="10"/>
      <c r="Q97" s="10"/>
      <c r="R97" s="10"/>
      <c r="S97" s="27"/>
      <c r="T97" s="10"/>
      <c r="U97" s="10"/>
      <c r="V97" s="10"/>
      <c r="W97" s="10"/>
      <c r="X97" s="38"/>
      <c r="Y97" s="420"/>
      <c r="Z97" s="421"/>
      <c r="AA97" s="422"/>
      <c r="AB97" s="41"/>
      <c r="AC97" s="41"/>
      <c r="AD97" s="41"/>
      <c r="AE97" s="41"/>
      <c r="AF97" s="41"/>
      <c r="AG97" s="41"/>
      <c r="AH97" s="41"/>
      <c r="AI97" s="30"/>
      <c r="AJ97" s="10"/>
      <c r="AK97" s="10"/>
      <c r="AL97" s="10"/>
      <c r="AM97" s="10"/>
      <c r="AN97" s="10"/>
      <c r="AO97" s="10"/>
      <c r="AP97" s="10"/>
      <c r="AQ97" s="10"/>
      <c r="AR97" s="10"/>
      <c r="AS97" s="10"/>
      <c r="AT97" s="10"/>
    </row>
    <row r="98" spans="2:46" x14ac:dyDescent="0.35">
      <c r="B98" s="10"/>
      <c r="C98" s="10"/>
      <c r="D98" s="10"/>
      <c r="E98" s="10"/>
      <c r="F98" s="10"/>
      <c r="G98" s="10"/>
      <c r="H98" s="10"/>
      <c r="I98" s="420"/>
      <c r="J98" s="421"/>
      <c r="K98" s="422"/>
      <c r="L98" s="39"/>
      <c r="M98" s="10"/>
      <c r="N98" s="10"/>
      <c r="O98" s="10"/>
      <c r="P98" s="10"/>
      <c r="Q98" s="10"/>
      <c r="R98" s="10"/>
      <c r="S98" s="27"/>
      <c r="T98" s="10"/>
      <c r="U98" s="10"/>
      <c r="V98" s="10"/>
      <c r="W98" s="10"/>
      <c r="X98" s="38"/>
      <c r="Y98" s="420"/>
      <c r="Z98" s="421"/>
      <c r="AA98" s="422"/>
      <c r="AB98" s="41"/>
      <c r="AC98" s="41"/>
      <c r="AD98" s="41"/>
      <c r="AE98" s="41"/>
      <c r="AF98" s="41"/>
      <c r="AG98" s="41"/>
      <c r="AH98" s="41"/>
      <c r="AI98" s="30"/>
      <c r="AJ98" s="10"/>
      <c r="AK98" s="10"/>
      <c r="AL98" s="10"/>
      <c r="AM98" s="10"/>
      <c r="AN98" s="10"/>
      <c r="AO98" s="10"/>
      <c r="AP98" s="10"/>
      <c r="AQ98" s="10"/>
      <c r="AR98" s="10"/>
      <c r="AS98" s="10"/>
      <c r="AT98" s="10"/>
    </row>
    <row r="99" spans="2:46" x14ac:dyDescent="0.35">
      <c r="B99" s="10"/>
      <c r="C99" s="10"/>
      <c r="D99" s="10"/>
      <c r="E99" s="10"/>
      <c r="F99" s="10"/>
      <c r="G99" s="10"/>
      <c r="H99" s="10"/>
      <c r="I99" s="420"/>
      <c r="J99" s="421"/>
      <c r="K99" s="422"/>
      <c r="L99" s="39"/>
      <c r="M99" s="10"/>
      <c r="N99" s="10"/>
      <c r="O99" s="10"/>
      <c r="P99" s="10"/>
      <c r="Q99" s="10"/>
      <c r="R99" s="10"/>
      <c r="S99" s="27"/>
      <c r="T99" s="10"/>
      <c r="U99" s="10"/>
      <c r="V99" s="10"/>
      <c r="W99" s="10"/>
      <c r="X99" s="38"/>
      <c r="Y99" s="420"/>
      <c r="Z99" s="421"/>
      <c r="AA99" s="422"/>
      <c r="AB99" s="41"/>
      <c r="AC99" s="41"/>
      <c r="AD99" s="41"/>
      <c r="AE99" s="41"/>
      <c r="AF99" s="41"/>
      <c r="AG99" s="41"/>
      <c r="AH99" s="41"/>
      <c r="AI99" s="30"/>
      <c r="AJ99" s="10"/>
      <c r="AK99" s="10"/>
      <c r="AL99" s="10"/>
      <c r="AM99" s="10"/>
      <c r="AN99" s="10"/>
      <c r="AO99" s="10"/>
      <c r="AP99" s="10"/>
      <c r="AQ99" s="10"/>
      <c r="AR99" s="10"/>
      <c r="AS99" s="10"/>
      <c r="AT99" s="10"/>
    </row>
    <row r="100" spans="2:46" x14ac:dyDescent="0.35">
      <c r="B100" s="10"/>
      <c r="C100" s="10"/>
      <c r="D100" s="10"/>
      <c r="E100" s="10"/>
      <c r="F100" s="10"/>
      <c r="G100" s="10"/>
      <c r="H100" s="10"/>
      <c r="I100" s="420"/>
      <c r="J100" s="421"/>
      <c r="K100" s="422"/>
      <c r="L100" s="39"/>
      <c r="M100" s="10"/>
      <c r="N100" s="10"/>
      <c r="O100" s="10"/>
      <c r="P100" s="10"/>
      <c r="Q100" s="10"/>
      <c r="R100" s="10"/>
      <c r="S100" s="27"/>
      <c r="T100" s="10"/>
      <c r="U100" s="10"/>
      <c r="V100" s="10"/>
      <c r="W100" s="10"/>
      <c r="X100" s="38"/>
      <c r="Y100" s="420"/>
      <c r="Z100" s="421"/>
      <c r="AA100" s="422"/>
      <c r="AB100" s="41"/>
      <c r="AC100" s="41"/>
      <c r="AD100" s="41"/>
      <c r="AE100" s="41"/>
      <c r="AF100" s="41"/>
      <c r="AG100" s="41"/>
      <c r="AH100" s="41"/>
      <c r="AI100" s="30"/>
      <c r="AJ100" s="10"/>
      <c r="AK100" s="10"/>
      <c r="AL100" s="10"/>
      <c r="AM100" s="10"/>
      <c r="AN100" s="10"/>
      <c r="AO100" s="10"/>
      <c r="AP100" s="10"/>
      <c r="AQ100" s="10"/>
      <c r="AR100" s="10"/>
      <c r="AS100" s="10"/>
      <c r="AT100" s="10"/>
    </row>
    <row r="101" spans="2:46" x14ac:dyDescent="0.35">
      <c r="B101" s="10"/>
      <c r="C101" s="10"/>
      <c r="D101" s="10"/>
      <c r="E101" s="10"/>
      <c r="F101" s="10"/>
      <c r="G101" s="10"/>
      <c r="H101" s="10"/>
      <c r="I101" s="420"/>
      <c r="J101" s="421"/>
      <c r="K101" s="422"/>
      <c r="L101" s="39"/>
      <c r="M101" s="10"/>
      <c r="N101" s="10"/>
      <c r="O101" s="10"/>
      <c r="P101" s="10"/>
      <c r="Q101" s="10"/>
      <c r="R101" s="10"/>
      <c r="S101" s="27"/>
      <c r="T101" s="10"/>
      <c r="U101" s="10"/>
      <c r="V101" s="10"/>
      <c r="W101" s="10"/>
      <c r="X101" s="38"/>
      <c r="Y101" s="420"/>
      <c r="Z101" s="421"/>
      <c r="AA101" s="422"/>
      <c r="AB101" s="41"/>
      <c r="AC101" s="41"/>
      <c r="AD101" s="41"/>
      <c r="AE101" s="41"/>
      <c r="AF101" s="41"/>
      <c r="AG101" s="41"/>
      <c r="AH101" s="41"/>
      <c r="AI101" s="30"/>
      <c r="AJ101" s="10"/>
      <c r="AK101" s="10"/>
      <c r="AL101" s="10"/>
      <c r="AM101" s="10"/>
      <c r="AN101" s="10"/>
      <c r="AO101" s="10"/>
      <c r="AP101" s="10"/>
      <c r="AQ101" s="10"/>
      <c r="AR101" s="10"/>
      <c r="AS101" s="10"/>
      <c r="AT101" s="10"/>
    </row>
    <row r="102" spans="2:46" x14ac:dyDescent="0.35">
      <c r="B102" s="10"/>
      <c r="C102" s="10"/>
      <c r="D102" s="10"/>
      <c r="E102" s="10"/>
      <c r="F102" s="10"/>
      <c r="G102" s="10"/>
      <c r="H102" s="10"/>
      <c r="I102" s="420"/>
      <c r="J102" s="421"/>
      <c r="K102" s="422"/>
      <c r="L102" s="39"/>
      <c r="M102" s="10"/>
      <c r="N102" s="10"/>
      <c r="O102" s="10"/>
      <c r="P102" s="10"/>
      <c r="Q102" s="10"/>
      <c r="R102" s="10"/>
      <c r="S102" s="27"/>
      <c r="T102" s="10"/>
      <c r="U102" s="10"/>
      <c r="V102" s="10"/>
      <c r="W102" s="10"/>
      <c r="X102" s="38"/>
      <c r="Y102" s="420"/>
      <c r="Z102" s="421"/>
      <c r="AA102" s="422"/>
      <c r="AB102" s="41"/>
      <c r="AC102" s="41"/>
      <c r="AD102" s="41"/>
      <c r="AE102" s="41"/>
      <c r="AF102" s="41"/>
      <c r="AG102" s="41"/>
      <c r="AH102" s="41"/>
      <c r="AI102" s="30"/>
      <c r="AJ102" s="10"/>
      <c r="AK102" s="10"/>
      <c r="AL102" s="10"/>
      <c r="AM102" s="10"/>
      <c r="AN102" s="10"/>
      <c r="AO102" s="10"/>
      <c r="AP102" s="10"/>
      <c r="AQ102" s="10"/>
      <c r="AR102" s="10"/>
      <c r="AS102" s="10"/>
      <c r="AT102" s="10"/>
    </row>
    <row r="103" spans="2:46" x14ac:dyDescent="0.35">
      <c r="B103" s="10"/>
      <c r="C103" s="10"/>
      <c r="D103" s="10"/>
      <c r="E103" s="10"/>
      <c r="F103" s="10"/>
      <c r="G103" s="10"/>
      <c r="H103" s="10"/>
      <c r="I103" s="420"/>
      <c r="J103" s="421"/>
      <c r="K103" s="422"/>
      <c r="L103" s="39"/>
      <c r="M103" s="10"/>
      <c r="N103" s="10"/>
      <c r="O103" s="10"/>
      <c r="P103" s="10"/>
      <c r="Q103" s="10"/>
      <c r="R103" s="10"/>
      <c r="S103" s="27"/>
      <c r="T103" s="10"/>
      <c r="U103" s="10"/>
      <c r="V103" s="10"/>
      <c r="W103" s="10"/>
      <c r="X103" s="38"/>
      <c r="Y103" s="420"/>
      <c r="Z103" s="421"/>
      <c r="AA103" s="422"/>
      <c r="AB103" s="41"/>
      <c r="AC103" s="41"/>
      <c r="AD103" s="41"/>
      <c r="AE103" s="41"/>
      <c r="AF103" s="41"/>
      <c r="AG103" s="41"/>
      <c r="AH103" s="41"/>
      <c r="AI103" s="30"/>
      <c r="AJ103" s="10"/>
      <c r="AK103" s="10"/>
      <c r="AL103" s="10"/>
      <c r="AM103" s="10"/>
      <c r="AN103" s="10"/>
      <c r="AO103" s="10"/>
      <c r="AP103" s="10"/>
      <c r="AQ103" s="10"/>
      <c r="AR103" s="10"/>
      <c r="AS103" s="10"/>
      <c r="AT103" s="10"/>
    </row>
    <row r="104" spans="2:46" x14ac:dyDescent="0.35">
      <c r="B104" s="10"/>
      <c r="C104" s="10"/>
      <c r="D104" s="10"/>
      <c r="E104" s="10"/>
      <c r="F104" s="10"/>
      <c r="G104" s="10"/>
      <c r="H104" s="10"/>
      <c r="I104" s="420"/>
      <c r="J104" s="421"/>
      <c r="K104" s="422"/>
      <c r="L104" s="39"/>
      <c r="M104" s="10"/>
      <c r="N104" s="10"/>
      <c r="O104" s="10"/>
      <c r="P104" s="10"/>
      <c r="Q104" s="10"/>
      <c r="R104" s="10"/>
      <c r="S104" s="27"/>
      <c r="T104" s="10"/>
      <c r="U104" s="10"/>
      <c r="V104" s="10"/>
      <c r="W104" s="10"/>
      <c r="X104" s="38"/>
      <c r="Y104" s="420"/>
      <c r="Z104" s="421"/>
      <c r="AA104" s="422"/>
      <c r="AB104" s="41"/>
      <c r="AC104" s="41"/>
      <c r="AD104" s="41"/>
      <c r="AE104" s="41"/>
      <c r="AF104" s="41"/>
      <c r="AG104" s="41"/>
      <c r="AH104" s="41"/>
      <c r="AI104" s="30"/>
      <c r="AJ104" s="10"/>
      <c r="AK104" s="10"/>
      <c r="AL104" s="10"/>
      <c r="AM104" s="10"/>
      <c r="AN104" s="10"/>
      <c r="AO104" s="10"/>
      <c r="AP104" s="10"/>
      <c r="AQ104" s="10"/>
      <c r="AR104" s="10"/>
      <c r="AS104" s="10"/>
      <c r="AT104" s="10"/>
    </row>
    <row r="105" spans="2:46" x14ac:dyDescent="0.35">
      <c r="B105" s="10"/>
      <c r="C105" s="10"/>
      <c r="D105" s="10"/>
      <c r="E105" s="10"/>
      <c r="F105" s="10"/>
      <c r="G105" s="10"/>
      <c r="H105" s="10"/>
      <c r="I105" s="420"/>
      <c r="J105" s="421"/>
      <c r="K105" s="422"/>
      <c r="L105" s="39"/>
      <c r="M105" s="10"/>
      <c r="N105" s="10"/>
      <c r="O105" s="10"/>
      <c r="P105" s="10"/>
      <c r="Q105" s="10"/>
      <c r="R105" s="10"/>
      <c r="S105" s="27"/>
      <c r="T105" s="10"/>
      <c r="U105" s="10"/>
      <c r="V105" s="10"/>
      <c r="W105" s="10"/>
      <c r="X105" s="38"/>
      <c r="Y105" s="420"/>
      <c r="Z105" s="421"/>
      <c r="AA105" s="422"/>
      <c r="AB105" s="41"/>
      <c r="AC105" s="41"/>
      <c r="AD105" s="41"/>
      <c r="AE105" s="41"/>
      <c r="AF105" s="41"/>
      <c r="AG105" s="41"/>
      <c r="AH105" s="41"/>
      <c r="AI105" s="30"/>
      <c r="AJ105" s="10"/>
      <c r="AK105" s="10"/>
      <c r="AL105" s="10"/>
      <c r="AM105" s="10"/>
      <c r="AN105" s="10"/>
      <c r="AO105" s="10"/>
      <c r="AP105" s="10"/>
      <c r="AQ105" s="10"/>
      <c r="AR105" s="10"/>
      <c r="AS105" s="10"/>
      <c r="AT105" s="10"/>
    </row>
    <row r="106" spans="2:46" x14ac:dyDescent="0.35">
      <c r="B106" s="10"/>
      <c r="C106" s="10"/>
      <c r="D106" s="10"/>
      <c r="E106" s="10"/>
      <c r="F106" s="10"/>
      <c r="G106" s="10"/>
      <c r="H106" s="10"/>
      <c r="I106" s="420"/>
      <c r="J106" s="421"/>
      <c r="K106" s="422"/>
      <c r="L106" s="39"/>
      <c r="M106" s="10"/>
      <c r="N106" s="10"/>
      <c r="O106" s="10"/>
      <c r="P106" s="10"/>
      <c r="Q106" s="10"/>
      <c r="R106" s="10"/>
      <c r="S106" s="27"/>
      <c r="T106" s="10"/>
      <c r="U106" s="10"/>
      <c r="V106" s="10"/>
      <c r="W106" s="10"/>
      <c r="X106" s="38"/>
      <c r="Y106" s="420"/>
      <c r="Z106" s="421"/>
      <c r="AA106" s="422"/>
      <c r="AB106" s="41"/>
      <c r="AC106" s="41"/>
      <c r="AD106" s="41"/>
      <c r="AE106" s="41"/>
      <c r="AF106" s="41"/>
      <c r="AG106" s="41"/>
      <c r="AH106" s="41"/>
      <c r="AI106" s="30"/>
      <c r="AJ106" s="10"/>
      <c r="AK106" s="10"/>
      <c r="AL106" s="10"/>
      <c r="AM106" s="10"/>
      <c r="AN106" s="10"/>
      <c r="AO106" s="10"/>
      <c r="AP106" s="10"/>
      <c r="AQ106" s="10"/>
      <c r="AR106" s="10"/>
      <c r="AS106" s="10"/>
      <c r="AT106" s="10"/>
    </row>
    <row r="107" spans="2:46" x14ac:dyDescent="0.35">
      <c r="B107" s="10"/>
      <c r="C107" s="10"/>
      <c r="D107" s="10"/>
      <c r="E107" s="10"/>
      <c r="F107" s="10"/>
      <c r="G107" s="10"/>
      <c r="H107" s="10"/>
      <c r="I107" s="420"/>
      <c r="J107" s="421"/>
      <c r="K107" s="422"/>
      <c r="L107" s="39"/>
      <c r="M107" s="10"/>
      <c r="N107" s="10"/>
      <c r="O107" s="10"/>
      <c r="P107" s="10"/>
      <c r="Q107" s="10"/>
      <c r="R107" s="10"/>
      <c r="S107" s="27"/>
      <c r="T107" s="10"/>
      <c r="U107" s="10"/>
      <c r="V107" s="10"/>
      <c r="W107" s="10"/>
      <c r="X107" s="38"/>
      <c r="Y107" s="420"/>
      <c r="Z107" s="421"/>
      <c r="AA107" s="422"/>
      <c r="AB107" s="41"/>
      <c r="AC107" s="41"/>
      <c r="AD107" s="41"/>
      <c r="AE107" s="41"/>
      <c r="AF107" s="41"/>
      <c r="AG107" s="41"/>
      <c r="AH107" s="41"/>
      <c r="AI107" s="30"/>
      <c r="AJ107" s="10"/>
      <c r="AK107" s="10"/>
      <c r="AL107" s="10"/>
      <c r="AM107" s="10"/>
      <c r="AN107" s="10"/>
      <c r="AO107" s="10"/>
      <c r="AP107" s="10"/>
      <c r="AQ107" s="10"/>
      <c r="AR107" s="10"/>
      <c r="AS107" s="10"/>
      <c r="AT107" s="10"/>
    </row>
    <row r="108" spans="2:46" x14ac:dyDescent="0.35">
      <c r="B108" s="10"/>
      <c r="C108" s="10"/>
      <c r="D108" s="10"/>
      <c r="E108" s="10"/>
      <c r="F108" s="10"/>
      <c r="G108" s="10"/>
      <c r="H108" s="10"/>
      <c r="I108" s="420"/>
      <c r="J108" s="421"/>
      <c r="K108" s="422"/>
      <c r="L108" s="39"/>
      <c r="M108" s="10"/>
      <c r="N108" s="10"/>
      <c r="O108" s="10"/>
      <c r="P108" s="10"/>
      <c r="Q108" s="10"/>
      <c r="R108" s="10"/>
      <c r="S108" s="27"/>
      <c r="T108" s="10"/>
      <c r="U108" s="10"/>
      <c r="V108" s="10"/>
      <c r="W108" s="10"/>
      <c r="X108" s="38"/>
      <c r="Y108" s="420"/>
      <c r="Z108" s="421"/>
      <c r="AA108" s="422"/>
      <c r="AB108" s="41"/>
      <c r="AC108" s="41"/>
      <c r="AD108" s="41"/>
      <c r="AE108" s="41"/>
      <c r="AF108" s="41"/>
      <c r="AG108" s="41"/>
      <c r="AH108" s="41"/>
      <c r="AI108" s="30"/>
      <c r="AJ108" s="10"/>
      <c r="AK108" s="10"/>
      <c r="AL108" s="10"/>
      <c r="AM108" s="10"/>
      <c r="AN108" s="10"/>
      <c r="AO108" s="10"/>
      <c r="AP108" s="10"/>
      <c r="AQ108" s="10"/>
      <c r="AR108" s="10"/>
      <c r="AS108" s="10"/>
      <c r="AT108" s="10"/>
    </row>
    <row r="109" spans="2:46" x14ac:dyDescent="0.35">
      <c r="B109" s="10"/>
      <c r="C109" s="10"/>
      <c r="D109" s="10"/>
      <c r="E109" s="10"/>
      <c r="F109" s="10"/>
      <c r="G109" s="10"/>
      <c r="H109" s="10"/>
      <c r="I109" s="420"/>
      <c r="J109" s="421"/>
      <c r="K109" s="422"/>
      <c r="L109" s="39"/>
      <c r="M109" s="10"/>
      <c r="N109" s="10"/>
      <c r="O109" s="10"/>
      <c r="P109" s="10"/>
      <c r="Q109" s="10"/>
      <c r="R109" s="10"/>
      <c r="S109" s="27"/>
      <c r="T109" s="10"/>
      <c r="U109" s="10"/>
      <c r="V109" s="10"/>
      <c r="W109" s="10"/>
      <c r="X109" s="38"/>
      <c r="Y109" s="420"/>
      <c r="Z109" s="421"/>
      <c r="AA109" s="422"/>
      <c r="AB109" s="41"/>
      <c r="AC109" s="41"/>
      <c r="AD109" s="41"/>
      <c r="AE109" s="41"/>
      <c r="AF109" s="41"/>
      <c r="AG109" s="41"/>
      <c r="AH109" s="41"/>
      <c r="AI109" s="30"/>
      <c r="AJ109" s="10"/>
      <c r="AK109" s="10"/>
      <c r="AL109" s="10"/>
      <c r="AM109" s="10"/>
      <c r="AN109" s="10"/>
      <c r="AO109" s="10"/>
      <c r="AP109" s="10"/>
      <c r="AQ109" s="10"/>
      <c r="AR109" s="10"/>
      <c r="AS109" s="10"/>
      <c r="AT109" s="10"/>
    </row>
    <row r="110" spans="2:46" x14ac:dyDescent="0.35">
      <c r="B110" s="10"/>
      <c r="C110" s="10"/>
      <c r="D110" s="10"/>
      <c r="E110" s="10"/>
      <c r="F110" s="10"/>
      <c r="G110" s="10"/>
      <c r="H110" s="10"/>
      <c r="I110" s="420"/>
      <c r="J110" s="421"/>
      <c r="K110" s="422"/>
      <c r="L110" s="39"/>
      <c r="M110" s="10"/>
      <c r="N110" s="10"/>
      <c r="O110" s="10"/>
      <c r="P110" s="10"/>
      <c r="Q110" s="10"/>
      <c r="R110" s="10"/>
      <c r="S110" s="27"/>
      <c r="T110" s="10"/>
      <c r="U110" s="10"/>
      <c r="V110" s="10"/>
      <c r="W110" s="10"/>
      <c r="X110" s="38"/>
      <c r="Y110" s="420"/>
      <c r="Z110" s="421"/>
      <c r="AA110" s="422"/>
      <c r="AB110" s="41"/>
      <c r="AC110" s="41"/>
      <c r="AD110" s="41"/>
      <c r="AE110" s="41"/>
      <c r="AF110" s="41"/>
      <c r="AG110" s="41"/>
      <c r="AH110" s="41"/>
      <c r="AI110" s="30"/>
      <c r="AJ110" s="10"/>
      <c r="AK110" s="10"/>
      <c r="AL110" s="10"/>
      <c r="AM110" s="10"/>
      <c r="AN110" s="10"/>
      <c r="AO110" s="10"/>
      <c r="AP110" s="10"/>
      <c r="AQ110" s="10"/>
      <c r="AR110" s="10"/>
      <c r="AS110" s="10"/>
      <c r="AT110" s="10"/>
    </row>
    <row r="111" spans="2:46" x14ac:dyDescent="0.35">
      <c r="B111" s="10"/>
      <c r="C111" s="10"/>
      <c r="D111" s="10"/>
      <c r="E111" s="10"/>
      <c r="F111" s="10"/>
      <c r="G111" s="10"/>
      <c r="H111" s="10"/>
      <c r="I111" s="420"/>
      <c r="J111" s="421"/>
      <c r="K111" s="422"/>
      <c r="L111" s="39"/>
      <c r="M111" s="10"/>
      <c r="N111" s="10"/>
      <c r="O111" s="10"/>
      <c r="P111" s="10"/>
      <c r="Q111" s="10"/>
      <c r="R111" s="10"/>
      <c r="S111" s="27"/>
      <c r="T111" s="10"/>
      <c r="U111" s="10"/>
      <c r="V111" s="10"/>
      <c r="W111" s="10"/>
      <c r="X111" s="38"/>
      <c r="Y111" s="420"/>
      <c r="Z111" s="421"/>
      <c r="AA111" s="422"/>
      <c r="AB111" s="41"/>
      <c r="AC111" s="41"/>
      <c r="AD111" s="41"/>
      <c r="AE111" s="41"/>
      <c r="AF111" s="41"/>
      <c r="AG111" s="41"/>
      <c r="AH111" s="41"/>
      <c r="AI111" s="30"/>
      <c r="AJ111" s="10"/>
      <c r="AK111" s="10"/>
      <c r="AL111" s="10"/>
      <c r="AM111" s="10"/>
      <c r="AN111" s="10"/>
      <c r="AO111" s="10"/>
      <c r="AP111" s="10"/>
      <c r="AQ111" s="10"/>
      <c r="AR111" s="10"/>
      <c r="AS111" s="10"/>
      <c r="AT111" s="10"/>
    </row>
    <row r="112" spans="2:46" x14ac:dyDescent="0.35">
      <c r="B112" s="10"/>
      <c r="C112" s="10"/>
      <c r="D112" s="10"/>
      <c r="E112" s="10"/>
      <c r="F112" s="10"/>
      <c r="G112" s="10"/>
      <c r="H112" s="10"/>
      <c r="I112" s="420"/>
      <c r="J112" s="421"/>
      <c r="K112" s="422"/>
      <c r="L112" s="39"/>
      <c r="M112" s="10"/>
      <c r="N112" s="10"/>
      <c r="O112" s="10"/>
      <c r="P112" s="10"/>
      <c r="Q112" s="10"/>
      <c r="R112" s="10"/>
      <c r="S112" s="27"/>
      <c r="T112" s="10"/>
      <c r="U112" s="10"/>
      <c r="V112" s="10"/>
      <c r="W112" s="10"/>
      <c r="X112" s="38"/>
      <c r="Y112" s="420"/>
      <c r="Z112" s="421"/>
      <c r="AA112" s="422"/>
      <c r="AB112" s="41"/>
      <c r="AC112" s="41"/>
      <c r="AD112" s="41"/>
      <c r="AE112" s="41"/>
      <c r="AF112" s="41"/>
      <c r="AG112" s="41"/>
      <c r="AH112" s="41"/>
      <c r="AI112" s="30"/>
      <c r="AJ112" s="10"/>
      <c r="AK112" s="10"/>
      <c r="AL112" s="10"/>
      <c r="AM112" s="10"/>
      <c r="AN112" s="10"/>
      <c r="AO112" s="10"/>
      <c r="AP112" s="10"/>
      <c r="AQ112" s="10"/>
      <c r="AR112" s="10"/>
      <c r="AS112" s="10"/>
      <c r="AT112" s="10"/>
    </row>
    <row r="113" spans="2:46" x14ac:dyDescent="0.35">
      <c r="B113" s="10"/>
      <c r="C113" s="10"/>
      <c r="D113" s="10"/>
      <c r="E113" s="10"/>
      <c r="F113" s="10"/>
      <c r="G113" s="10"/>
      <c r="H113" s="10"/>
      <c r="I113" s="420"/>
      <c r="J113" s="421"/>
      <c r="K113" s="422"/>
      <c r="L113" s="39"/>
      <c r="M113" s="10"/>
      <c r="N113" s="10"/>
      <c r="O113" s="10"/>
      <c r="P113" s="10"/>
      <c r="Q113" s="10"/>
      <c r="R113" s="10"/>
      <c r="S113" s="27"/>
      <c r="T113" s="10"/>
      <c r="U113" s="10"/>
      <c r="V113" s="10"/>
      <c r="W113" s="10"/>
      <c r="X113" s="38"/>
      <c r="Y113" s="420"/>
      <c r="Z113" s="421"/>
      <c r="AA113" s="422"/>
      <c r="AB113" s="41"/>
      <c r="AC113" s="41"/>
      <c r="AD113" s="41"/>
      <c r="AE113" s="41"/>
      <c r="AF113" s="41"/>
      <c r="AG113" s="41"/>
      <c r="AH113" s="41"/>
      <c r="AI113" s="30"/>
      <c r="AJ113" s="10"/>
      <c r="AK113" s="10"/>
      <c r="AL113" s="10"/>
      <c r="AM113" s="10"/>
      <c r="AN113" s="10"/>
      <c r="AO113" s="10"/>
      <c r="AP113" s="10"/>
      <c r="AQ113" s="10"/>
      <c r="AR113" s="10"/>
      <c r="AS113" s="10"/>
      <c r="AT113" s="10"/>
    </row>
    <row r="114" spans="2:46" x14ac:dyDescent="0.35">
      <c r="B114" s="10"/>
      <c r="C114" s="10"/>
      <c r="D114" s="10"/>
      <c r="E114" s="10"/>
      <c r="F114" s="10"/>
      <c r="G114" s="10"/>
      <c r="H114" s="10"/>
      <c r="I114" s="420"/>
      <c r="J114" s="421"/>
      <c r="K114" s="422"/>
      <c r="L114" s="39"/>
      <c r="M114" s="10"/>
      <c r="N114" s="10"/>
      <c r="O114" s="10"/>
      <c r="P114" s="10"/>
      <c r="Q114" s="10"/>
      <c r="R114" s="10"/>
      <c r="S114" s="27"/>
      <c r="T114" s="10"/>
      <c r="U114" s="10"/>
      <c r="V114" s="10"/>
      <c r="W114" s="10"/>
      <c r="X114" s="38"/>
      <c r="Y114" s="420"/>
      <c r="Z114" s="421"/>
      <c r="AA114" s="422"/>
      <c r="AB114" s="41"/>
      <c r="AC114" s="41"/>
      <c r="AD114" s="41"/>
      <c r="AE114" s="41"/>
      <c r="AF114" s="41"/>
      <c r="AG114" s="41"/>
      <c r="AH114" s="41"/>
      <c r="AI114" s="30"/>
      <c r="AJ114" s="10"/>
      <c r="AK114" s="10"/>
      <c r="AL114" s="10"/>
      <c r="AM114" s="10"/>
      <c r="AN114" s="10"/>
      <c r="AO114" s="10"/>
      <c r="AP114" s="10"/>
      <c r="AQ114" s="10"/>
      <c r="AR114" s="10"/>
      <c r="AS114" s="10"/>
      <c r="AT114" s="10"/>
    </row>
    <row r="115" spans="2:46" x14ac:dyDescent="0.35">
      <c r="B115" s="10"/>
      <c r="C115" s="10"/>
      <c r="D115" s="10"/>
      <c r="E115" s="10"/>
      <c r="F115" s="10"/>
      <c r="G115" s="10"/>
      <c r="H115" s="10"/>
      <c r="I115" s="420"/>
      <c r="J115" s="421"/>
      <c r="K115" s="422"/>
      <c r="L115" s="39"/>
      <c r="M115" s="10"/>
      <c r="N115" s="10"/>
      <c r="O115" s="10"/>
      <c r="P115" s="10"/>
      <c r="Q115" s="10"/>
      <c r="R115" s="10"/>
      <c r="S115" s="27"/>
      <c r="T115" s="10"/>
      <c r="U115" s="10"/>
      <c r="V115" s="10"/>
      <c r="W115" s="10"/>
      <c r="X115" s="38"/>
      <c r="Y115" s="420"/>
      <c r="Z115" s="421"/>
      <c r="AA115" s="422"/>
      <c r="AB115" s="41"/>
      <c r="AC115" s="41"/>
      <c r="AD115" s="41"/>
      <c r="AE115" s="41"/>
      <c r="AF115" s="41"/>
      <c r="AG115" s="41"/>
      <c r="AH115" s="41"/>
      <c r="AI115" s="30"/>
      <c r="AJ115" s="10"/>
      <c r="AK115" s="10"/>
      <c r="AL115" s="10"/>
      <c r="AM115" s="10"/>
      <c r="AN115" s="10"/>
      <c r="AO115" s="10"/>
      <c r="AP115" s="10"/>
      <c r="AQ115" s="10"/>
      <c r="AR115" s="10"/>
      <c r="AS115" s="10"/>
      <c r="AT115" s="10"/>
    </row>
    <row r="116" spans="2:46" x14ac:dyDescent="0.35">
      <c r="B116" s="10"/>
      <c r="C116" s="10"/>
      <c r="D116" s="10"/>
      <c r="E116" s="10"/>
      <c r="F116" s="10"/>
      <c r="G116" s="10"/>
      <c r="H116" s="10"/>
      <c r="I116" s="420"/>
      <c r="J116" s="421"/>
      <c r="K116" s="422"/>
      <c r="L116" s="39"/>
      <c r="M116" s="10"/>
      <c r="N116" s="10"/>
      <c r="O116" s="10"/>
      <c r="P116" s="10"/>
      <c r="Q116" s="10"/>
      <c r="R116" s="10"/>
      <c r="S116" s="27"/>
      <c r="T116" s="10"/>
      <c r="U116" s="10"/>
      <c r="V116" s="10"/>
      <c r="W116" s="10"/>
      <c r="X116" s="38"/>
      <c r="Y116" s="420"/>
      <c r="Z116" s="421"/>
      <c r="AA116" s="422"/>
      <c r="AB116" s="41"/>
      <c r="AC116" s="41"/>
      <c r="AD116" s="41"/>
      <c r="AE116" s="41"/>
      <c r="AF116" s="41"/>
      <c r="AG116" s="41"/>
      <c r="AH116" s="41"/>
      <c r="AI116" s="30"/>
      <c r="AJ116" s="10"/>
      <c r="AK116" s="10"/>
      <c r="AL116" s="10"/>
      <c r="AM116" s="10"/>
      <c r="AN116" s="10"/>
      <c r="AO116" s="10"/>
      <c r="AP116" s="10"/>
      <c r="AQ116" s="10"/>
      <c r="AR116" s="10"/>
      <c r="AS116" s="10"/>
      <c r="AT116" s="10"/>
    </row>
    <row r="117" spans="2:46" x14ac:dyDescent="0.35">
      <c r="B117" s="10"/>
      <c r="C117" s="10"/>
      <c r="D117" s="10"/>
      <c r="E117" s="10"/>
      <c r="F117" s="10"/>
      <c r="G117" s="10"/>
      <c r="H117" s="10"/>
      <c r="I117" s="420"/>
      <c r="J117" s="421"/>
      <c r="K117" s="422"/>
      <c r="L117" s="39"/>
      <c r="M117" s="10"/>
      <c r="N117" s="10"/>
      <c r="O117" s="10"/>
      <c r="P117" s="10"/>
      <c r="Q117" s="10"/>
      <c r="R117" s="10"/>
      <c r="S117" s="27"/>
      <c r="T117" s="10"/>
      <c r="U117" s="10"/>
      <c r="V117" s="10"/>
      <c r="W117" s="10"/>
      <c r="X117" s="38"/>
      <c r="Y117" s="420"/>
      <c r="Z117" s="421"/>
      <c r="AA117" s="422"/>
      <c r="AB117" s="41"/>
      <c r="AC117" s="41"/>
      <c r="AD117" s="41"/>
      <c r="AE117" s="41"/>
      <c r="AF117" s="41"/>
      <c r="AG117" s="41"/>
      <c r="AH117" s="41"/>
      <c r="AI117" s="30"/>
      <c r="AJ117" s="10"/>
      <c r="AK117" s="10"/>
      <c r="AL117" s="10"/>
      <c r="AM117" s="10"/>
      <c r="AN117" s="10"/>
      <c r="AO117" s="10"/>
      <c r="AP117" s="10"/>
      <c r="AQ117" s="10"/>
      <c r="AR117" s="10"/>
      <c r="AS117" s="10"/>
      <c r="AT117" s="10"/>
    </row>
    <row r="118" spans="2:46" x14ac:dyDescent="0.35">
      <c r="B118" s="10"/>
      <c r="C118" s="10"/>
      <c r="D118" s="10"/>
      <c r="E118" s="10"/>
      <c r="F118" s="10"/>
      <c r="G118" s="10"/>
      <c r="H118" s="10"/>
      <c r="I118" s="420"/>
      <c r="J118" s="421"/>
      <c r="K118" s="422"/>
      <c r="L118" s="39"/>
      <c r="M118" s="10"/>
      <c r="N118" s="10"/>
      <c r="O118" s="10"/>
      <c r="P118" s="10"/>
      <c r="Q118" s="10"/>
      <c r="R118" s="10"/>
      <c r="S118" s="27"/>
      <c r="T118" s="10"/>
      <c r="U118" s="10"/>
      <c r="V118" s="10"/>
      <c r="W118" s="10"/>
      <c r="X118" s="38"/>
      <c r="Y118" s="420"/>
      <c r="Z118" s="421"/>
      <c r="AA118" s="422"/>
      <c r="AB118" s="41"/>
      <c r="AC118" s="41"/>
      <c r="AD118" s="41"/>
      <c r="AE118" s="41"/>
      <c r="AF118" s="41"/>
      <c r="AG118" s="41"/>
      <c r="AH118" s="41"/>
      <c r="AI118" s="30"/>
      <c r="AJ118" s="10"/>
      <c r="AK118" s="10"/>
      <c r="AL118" s="10"/>
      <c r="AM118" s="10"/>
      <c r="AN118" s="10"/>
      <c r="AO118" s="10"/>
      <c r="AP118" s="10"/>
      <c r="AQ118" s="10"/>
      <c r="AR118" s="10"/>
      <c r="AS118" s="10"/>
      <c r="AT118" s="10"/>
    </row>
    <row r="119" spans="2:46" x14ac:dyDescent="0.35">
      <c r="B119" s="10"/>
      <c r="C119" s="10"/>
      <c r="D119" s="10"/>
      <c r="E119" s="10"/>
      <c r="F119" s="10"/>
      <c r="G119" s="10"/>
      <c r="H119" s="10"/>
      <c r="I119" s="420"/>
      <c r="J119" s="421"/>
      <c r="K119" s="422"/>
      <c r="L119" s="39"/>
      <c r="M119" s="10"/>
      <c r="N119" s="10"/>
      <c r="O119" s="10"/>
      <c r="P119" s="10"/>
      <c r="Q119" s="10"/>
      <c r="R119" s="10"/>
      <c r="S119" s="27"/>
      <c r="T119" s="10"/>
      <c r="U119" s="10"/>
      <c r="V119" s="10"/>
      <c r="W119" s="10"/>
      <c r="X119" s="38"/>
      <c r="Y119" s="420"/>
      <c r="Z119" s="421"/>
      <c r="AA119" s="422"/>
      <c r="AB119" s="41"/>
      <c r="AC119" s="41"/>
      <c r="AD119" s="41"/>
      <c r="AE119" s="41"/>
      <c r="AF119" s="41"/>
      <c r="AG119" s="41"/>
      <c r="AH119" s="41"/>
      <c r="AI119" s="30"/>
      <c r="AJ119" s="10"/>
      <c r="AK119" s="10"/>
      <c r="AL119" s="10"/>
      <c r="AM119" s="10"/>
      <c r="AN119" s="10"/>
      <c r="AO119" s="10"/>
      <c r="AP119" s="10"/>
      <c r="AQ119" s="10"/>
      <c r="AR119" s="10"/>
      <c r="AS119" s="10"/>
      <c r="AT119" s="10"/>
    </row>
    <row r="120" spans="2:46" x14ac:dyDescent="0.35">
      <c r="B120" s="10"/>
      <c r="C120" s="10"/>
      <c r="D120" s="10"/>
      <c r="E120" s="10"/>
      <c r="F120" s="10"/>
      <c r="G120" s="10"/>
      <c r="H120" s="10"/>
      <c r="I120" s="420"/>
      <c r="J120" s="421"/>
      <c r="K120" s="422"/>
      <c r="L120" s="39"/>
      <c r="M120" s="10"/>
      <c r="N120" s="10"/>
      <c r="O120" s="10"/>
      <c r="P120" s="10"/>
      <c r="Q120" s="10"/>
      <c r="R120" s="10"/>
      <c r="S120" s="27"/>
      <c r="T120" s="10"/>
      <c r="U120" s="10"/>
      <c r="V120" s="10"/>
      <c r="W120" s="10"/>
      <c r="X120" s="38"/>
      <c r="Y120" s="420"/>
      <c r="Z120" s="421"/>
      <c r="AA120" s="422"/>
      <c r="AB120" s="41"/>
      <c r="AC120" s="41"/>
      <c r="AD120" s="41"/>
      <c r="AE120" s="41"/>
      <c r="AF120" s="41"/>
      <c r="AG120" s="41"/>
      <c r="AH120" s="41"/>
      <c r="AI120" s="30"/>
      <c r="AJ120" s="10"/>
      <c r="AK120" s="10"/>
      <c r="AL120" s="10"/>
      <c r="AM120" s="10"/>
      <c r="AN120" s="10"/>
      <c r="AO120" s="10"/>
      <c r="AP120" s="10"/>
      <c r="AQ120" s="10"/>
      <c r="AR120" s="10"/>
      <c r="AS120" s="10"/>
      <c r="AT120" s="10"/>
    </row>
    <row r="121" spans="2:46" x14ac:dyDescent="0.35">
      <c r="B121" s="10"/>
      <c r="C121" s="10"/>
      <c r="D121" s="10"/>
      <c r="E121" s="10"/>
      <c r="F121" s="10"/>
      <c r="G121" s="10"/>
      <c r="H121" s="10"/>
      <c r="I121" s="420"/>
      <c r="J121" s="421"/>
      <c r="K121" s="422"/>
      <c r="L121" s="39"/>
      <c r="M121" s="10"/>
      <c r="N121" s="10"/>
      <c r="O121" s="10"/>
      <c r="P121" s="10"/>
      <c r="Q121" s="10"/>
      <c r="R121" s="10"/>
      <c r="S121" s="27"/>
      <c r="T121" s="10"/>
      <c r="U121" s="10"/>
      <c r="V121" s="10"/>
      <c r="W121" s="10"/>
      <c r="X121" s="38"/>
      <c r="Y121" s="420"/>
      <c r="Z121" s="421"/>
      <c r="AA121" s="422"/>
      <c r="AB121" s="41"/>
      <c r="AC121" s="41"/>
      <c r="AD121" s="41"/>
      <c r="AE121" s="41"/>
      <c r="AF121" s="41"/>
      <c r="AG121" s="41"/>
      <c r="AH121" s="41"/>
      <c r="AI121" s="30"/>
      <c r="AJ121" s="10"/>
      <c r="AK121" s="10"/>
      <c r="AL121" s="10"/>
      <c r="AM121" s="10"/>
      <c r="AN121" s="10"/>
      <c r="AO121" s="10"/>
      <c r="AP121" s="10"/>
      <c r="AQ121" s="10"/>
      <c r="AR121" s="10"/>
      <c r="AS121" s="10"/>
      <c r="AT121" s="10"/>
    </row>
    <row r="122" spans="2:46" x14ac:dyDescent="0.35">
      <c r="B122" s="10"/>
      <c r="C122" s="10"/>
      <c r="D122" s="10"/>
      <c r="E122" s="10"/>
      <c r="F122" s="10"/>
      <c r="G122" s="10"/>
      <c r="H122" s="10"/>
      <c r="I122" s="420"/>
      <c r="J122" s="421"/>
      <c r="K122" s="422"/>
      <c r="L122" s="39"/>
      <c r="M122" s="10"/>
      <c r="N122" s="10"/>
      <c r="O122" s="10"/>
      <c r="P122" s="10"/>
      <c r="Q122" s="10"/>
      <c r="R122" s="10"/>
      <c r="S122" s="27"/>
      <c r="T122" s="10"/>
      <c r="U122" s="10"/>
      <c r="V122" s="10"/>
      <c r="W122" s="10"/>
      <c r="X122" s="38"/>
      <c r="Y122" s="420"/>
      <c r="Z122" s="421"/>
      <c r="AA122" s="422"/>
      <c r="AB122" s="41"/>
      <c r="AC122" s="41"/>
      <c r="AD122" s="41"/>
      <c r="AE122" s="41"/>
      <c r="AF122" s="41"/>
      <c r="AG122" s="41"/>
      <c r="AH122" s="41"/>
      <c r="AI122" s="30"/>
      <c r="AJ122" s="10"/>
      <c r="AK122" s="10"/>
      <c r="AL122" s="10"/>
      <c r="AM122" s="10"/>
      <c r="AN122" s="10"/>
      <c r="AO122" s="10"/>
      <c r="AP122" s="10"/>
      <c r="AQ122" s="10"/>
      <c r="AR122" s="10"/>
      <c r="AS122" s="10"/>
      <c r="AT122" s="10"/>
    </row>
    <row r="123" spans="2:46" x14ac:dyDescent="0.35">
      <c r="B123" s="10"/>
      <c r="C123" s="10"/>
      <c r="D123" s="10"/>
      <c r="E123" s="10"/>
      <c r="F123" s="10"/>
      <c r="G123" s="10"/>
      <c r="H123" s="10"/>
      <c r="I123" s="420"/>
      <c r="J123" s="421"/>
      <c r="K123" s="422"/>
      <c r="L123" s="39"/>
      <c r="M123" s="10"/>
      <c r="N123" s="10"/>
      <c r="O123" s="10"/>
      <c r="P123" s="10"/>
      <c r="Q123" s="10"/>
      <c r="R123" s="10"/>
      <c r="S123" s="27"/>
      <c r="T123" s="10"/>
      <c r="U123" s="10"/>
      <c r="V123" s="10"/>
      <c r="W123" s="10"/>
      <c r="X123" s="38"/>
      <c r="Y123" s="420"/>
      <c r="Z123" s="421"/>
      <c r="AA123" s="422"/>
      <c r="AB123" s="41"/>
      <c r="AC123" s="41"/>
      <c r="AD123" s="41"/>
      <c r="AE123" s="41"/>
      <c r="AF123" s="41"/>
      <c r="AG123" s="41"/>
      <c r="AH123" s="41"/>
      <c r="AI123" s="30"/>
      <c r="AJ123" s="10"/>
      <c r="AK123" s="10"/>
      <c r="AL123" s="10"/>
      <c r="AM123" s="10"/>
      <c r="AN123" s="10"/>
      <c r="AO123" s="10"/>
      <c r="AP123" s="10"/>
      <c r="AQ123" s="10"/>
      <c r="AR123" s="10"/>
      <c r="AS123" s="10"/>
      <c r="AT123" s="10"/>
    </row>
    <row r="124" spans="2:46" x14ac:dyDescent="0.35">
      <c r="B124" s="10"/>
      <c r="C124" s="10"/>
      <c r="D124" s="10"/>
      <c r="E124" s="10"/>
      <c r="F124" s="10"/>
      <c r="G124" s="10"/>
      <c r="H124" s="10"/>
      <c r="I124" s="420"/>
      <c r="J124" s="421"/>
      <c r="K124" s="422"/>
      <c r="L124" s="39"/>
      <c r="M124" s="10"/>
      <c r="N124" s="10"/>
      <c r="O124" s="10"/>
      <c r="P124" s="10"/>
      <c r="Q124" s="10"/>
      <c r="R124" s="10"/>
      <c r="S124" s="27"/>
      <c r="T124" s="10"/>
      <c r="U124" s="10"/>
      <c r="V124" s="10"/>
      <c r="W124" s="10"/>
      <c r="X124" s="38"/>
      <c r="Y124" s="420"/>
      <c r="Z124" s="421"/>
      <c r="AA124" s="422"/>
      <c r="AB124" s="41"/>
      <c r="AC124" s="41"/>
      <c r="AD124" s="41"/>
      <c r="AE124" s="41"/>
      <c r="AF124" s="41"/>
      <c r="AG124" s="41"/>
      <c r="AH124" s="41"/>
      <c r="AI124" s="30"/>
      <c r="AJ124" s="10"/>
      <c r="AK124" s="10"/>
      <c r="AL124" s="10"/>
      <c r="AM124" s="10"/>
      <c r="AN124" s="10"/>
      <c r="AO124" s="10"/>
      <c r="AP124" s="10"/>
      <c r="AQ124" s="10"/>
      <c r="AR124" s="10"/>
      <c r="AS124" s="10"/>
      <c r="AT124" s="10"/>
    </row>
    <row r="125" spans="2:46" x14ac:dyDescent="0.35">
      <c r="B125" s="10"/>
      <c r="C125" s="10"/>
      <c r="D125" s="10"/>
      <c r="E125" s="10"/>
      <c r="F125" s="10"/>
      <c r="G125" s="10"/>
      <c r="H125" s="10"/>
      <c r="I125" s="420"/>
      <c r="J125" s="421"/>
      <c r="K125" s="422"/>
      <c r="L125" s="39"/>
      <c r="M125" s="10"/>
      <c r="N125" s="10"/>
      <c r="O125" s="10"/>
      <c r="P125" s="10"/>
      <c r="Q125" s="10"/>
      <c r="R125" s="10"/>
      <c r="S125" s="27"/>
      <c r="T125" s="10"/>
      <c r="U125" s="10"/>
      <c r="V125" s="10"/>
      <c r="W125" s="10"/>
      <c r="X125" s="38"/>
      <c r="Y125" s="420"/>
      <c r="Z125" s="421"/>
      <c r="AA125" s="422"/>
      <c r="AB125" s="41"/>
      <c r="AC125" s="41"/>
      <c r="AD125" s="41"/>
      <c r="AE125" s="41"/>
      <c r="AF125" s="41"/>
      <c r="AG125" s="41"/>
      <c r="AH125" s="41"/>
      <c r="AI125" s="30"/>
      <c r="AJ125" s="10"/>
      <c r="AK125" s="10"/>
      <c r="AL125" s="10"/>
      <c r="AM125" s="10"/>
      <c r="AN125" s="10"/>
      <c r="AO125" s="10"/>
      <c r="AP125" s="10"/>
      <c r="AQ125" s="10"/>
      <c r="AR125" s="10"/>
      <c r="AS125" s="10"/>
      <c r="AT125" s="10"/>
    </row>
    <row r="126" spans="2:46" x14ac:dyDescent="0.35">
      <c r="B126" s="10"/>
      <c r="C126" s="10"/>
      <c r="D126" s="10"/>
      <c r="E126" s="10"/>
      <c r="F126" s="10"/>
      <c r="G126" s="10"/>
      <c r="H126" s="10"/>
      <c r="I126" s="420"/>
      <c r="J126" s="421"/>
      <c r="K126" s="422"/>
      <c r="L126" s="39"/>
      <c r="M126" s="10"/>
      <c r="N126" s="10"/>
      <c r="O126" s="10"/>
      <c r="P126" s="10"/>
      <c r="Q126" s="10"/>
      <c r="R126" s="10"/>
      <c r="S126" s="27"/>
      <c r="T126" s="10"/>
      <c r="U126" s="10"/>
      <c r="V126" s="10"/>
      <c r="W126" s="10"/>
      <c r="X126" s="38"/>
      <c r="Y126" s="420"/>
      <c r="Z126" s="421"/>
      <c r="AA126" s="422"/>
      <c r="AB126" s="41"/>
      <c r="AC126" s="41"/>
      <c r="AD126" s="41"/>
      <c r="AE126" s="41"/>
      <c r="AF126" s="41"/>
      <c r="AG126" s="41"/>
      <c r="AH126" s="41"/>
      <c r="AI126" s="30"/>
      <c r="AJ126" s="10"/>
      <c r="AK126" s="10"/>
      <c r="AL126" s="10"/>
      <c r="AM126" s="10"/>
      <c r="AN126" s="10"/>
      <c r="AO126" s="10"/>
      <c r="AP126" s="10"/>
      <c r="AQ126" s="10"/>
      <c r="AR126" s="10"/>
      <c r="AS126" s="10"/>
      <c r="AT126" s="10"/>
    </row>
    <row r="127" spans="2:46" x14ac:dyDescent="0.35">
      <c r="B127" s="10"/>
      <c r="C127" s="10"/>
      <c r="D127" s="10"/>
      <c r="E127" s="10"/>
      <c r="F127" s="10"/>
      <c r="G127" s="10"/>
      <c r="H127" s="10"/>
      <c r="I127" s="420"/>
      <c r="J127" s="421"/>
      <c r="K127" s="422"/>
      <c r="L127" s="39"/>
      <c r="M127" s="10"/>
      <c r="N127" s="10"/>
      <c r="O127" s="10"/>
      <c r="P127" s="10"/>
      <c r="Q127" s="10"/>
      <c r="R127" s="10"/>
      <c r="S127" s="27"/>
      <c r="T127" s="10"/>
      <c r="U127" s="10"/>
      <c r="V127" s="10"/>
      <c r="W127" s="10"/>
      <c r="X127" s="38"/>
      <c r="Y127" s="420"/>
      <c r="Z127" s="421"/>
      <c r="AA127" s="422"/>
      <c r="AB127" s="41"/>
      <c r="AC127" s="41"/>
      <c r="AD127" s="41"/>
      <c r="AE127" s="41"/>
      <c r="AF127" s="41"/>
      <c r="AG127" s="41"/>
      <c r="AH127" s="41"/>
      <c r="AI127" s="30"/>
      <c r="AJ127" s="10"/>
      <c r="AK127" s="10"/>
      <c r="AL127" s="10"/>
      <c r="AM127" s="10"/>
      <c r="AN127" s="10"/>
      <c r="AO127" s="10"/>
      <c r="AP127" s="10"/>
      <c r="AQ127" s="10"/>
      <c r="AR127" s="10"/>
      <c r="AS127" s="10"/>
      <c r="AT127" s="10"/>
    </row>
    <row r="128" spans="2:46" x14ac:dyDescent="0.35">
      <c r="B128" s="10"/>
      <c r="C128" s="10"/>
      <c r="D128" s="10"/>
      <c r="E128" s="10"/>
      <c r="F128" s="10"/>
      <c r="G128" s="10"/>
      <c r="H128" s="10"/>
      <c r="I128" s="420"/>
      <c r="J128" s="421"/>
      <c r="K128" s="422"/>
      <c r="L128" s="39"/>
      <c r="M128" s="10"/>
      <c r="N128" s="10"/>
      <c r="O128" s="10"/>
      <c r="P128" s="10"/>
      <c r="Q128" s="10"/>
      <c r="R128" s="10"/>
      <c r="S128" s="27"/>
      <c r="T128" s="10"/>
      <c r="U128" s="10"/>
      <c r="V128" s="10"/>
      <c r="W128" s="10"/>
      <c r="X128" s="38"/>
      <c r="Y128" s="420"/>
      <c r="Z128" s="421"/>
      <c r="AA128" s="422"/>
      <c r="AB128" s="41"/>
      <c r="AC128" s="41"/>
      <c r="AD128" s="41"/>
      <c r="AE128" s="41"/>
      <c r="AF128" s="41"/>
      <c r="AG128" s="41"/>
      <c r="AH128" s="41"/>
      <c r="AI128" s="30"/>
      <c r="AJ128" s="10"/>
      <c r="AK128" s="10"/>
      <c r="AL128" s="10"/>
      <c r="AM128" s="10"/>
      <c r="AN128" s="10"/>
      <c r="AO128" s="10"/>
      <c r="AP128" s="10"/>
      <c r="AQ128" s="10"/>
      <c r="AR128" s="10"/>
      <c r="AS128" s="10"/>
      <c r="AT128" s="10"/>
    </row>
    <row r="129" spans="2:46" x14ac:dyDescent="0.35">
      <c r="B129" s="10"/>
      <c r="C129" s="10"/>
      <c r="D129" s="10"/>
      <c r="E129" s="10"/>
      <c r="F129" s="10"/>
      <c r="G129" s="10"/>
      <c r="H129" s="10"/>
      <c r="I129" s="420"/>
      <c r="J129" s="421"/>
      <c r="K129" s="422"/>
      <c r="L129" s="39"/>
      <c r="M129" s="10"/>
      <c r="N129" s="10"/>
      <c r="O129" s="10"/>
      <c r="P129" s="10"/>
      <c r="Q129" s="10"/>
      <c r="R129" s="10"/>
      <c r="S129" s="27"/>
      <c r="T129" s="10"/>
      <c r="U129" s="10"/>
      <c r="V129" s="10"/>
      <c r="W129" s="10"/>
      <c r="X129" s="38"/>
      <c r="Y129" s="420"/>
      <c r="Z129" s="421"/>
      <c r="AA129" s="422"/>
      <c r="AB129" s="41"/>
      <c r="AC129" s="41"/>
      <c r="AD129" s="41"/>
      <c r="AE129" s="41"/>
      <c r="AF129" s="41"/>
      <c r="AG129" s="41"/>
      <c r="AH129" s="41"/>
      <c r="AI129" s="30"/>
      <c r="AJ129" s="10"/>
      <c r="AK129" s="10"/>
      <c r="AL129" s="10"/>
      <c r="AM129" s="10"/>
      <c r="AN129" s="10"/>
      <c r="AO129" s="10"/>
      <c r="AP129" s="10"/>
      <c r="AQ129" s="10"/>
      <c r="AR129" s="10"/>
      <c r="AS129" s="10"/>
      <c r="AT129" s="10"/>
    </row>
    <row r="130" spans="2:46" x14ac:dyDescent="0.35">
      <c r="B130" s="10"/>
      <c r="C130" s="10"/>
      <c r="D130" s="10"/>
      <c r="E130" s="10"/>
      <c r="F130" s="10"/>
      <c r="G130" s="10"/>
      <c r="H130" s="10"/>
      <c r="I130" s="420"/>
      <c r="J130" s="421"/>
      <c r="K130" s="422"/>
      <c r="L130" s="39"/>
      <c r="M130" s="10"/>
      <c r="N130" s="10"/>
      <c r="O130" s="10"/>
      <c r="P130" s="10"/>
      <c r="Q130" s="10"/>
      <c r="R130" s="10"/>
      <c r="S130" s="27"/>
      <c r="T130" s="10"/>
      <c r="U130" s="10"/>
      <c r="V130" s="10"/>
      <c r="W130" s="10"/>
      <c r="X130" s="38"/>
      <c r="Y130" s="420"/>
      <c r="Z130" s="421"/>
      <c r="AA130" s="422"/>
      <c r="AB130" s="41"/>
      <c r="AC130" s="41"/>
      <c r="AD130" s="41"/>
      <c r="AE130" s="41"/>
      <c r="AF130" s="41"/>
      <c r="AG130" s="41"/>
      <c r="AH130" s="41"/>
      <c r="AI130" s="30"/>
      <c r="AJ130" s="10"/>
      <c r="AK130" s="10"/>
      <c r="AL130" s="10"/>
      <c r="AM130" s="10"/>
      <c r="AN130" s="10"/>
      <c r="AO130" s="10"/>
      <c r="AP130" s="10"/>
      <c r="AQ130" s="10"/>
      <c r="AR130" s="10"/>
      <c r="AS130" s="10"/>
      <c r="AT130" s="10"/>
    </row>
    <row r="131" spans="2:46" x14ac:dyDescent="0.35">
      <c r="B131" s="10"/>
      <c r="C131" s="10"/>
      <c r="D131" s="10"/>
      <c r="E131" s="10"/>
      <c r="F131" s="10"/>
      <c r="G131" s="10"/>
      <c r="H131" s="10"/>
      <c r="I131" s="420"/>
      <c r="J131" s="421"/>
      <c r="K131" s="422"/>
      <c r="L131" s="39"/>
      <c r="M131" s="10"/>
      <c r="N131" s="10"/>
      <c r="O131" s="10"/>
      <c r="P131" s="10"/>
      <c r="Q131" s="10"/>
      <c r="R131" s="10"/>
      <c r="S131" s="27"/>
      <c r="T131" s="10"/>
      <c r="U131" s="10"/>
      <c r="V131" s="10"/>
      <c r="W131" s="10"/>
      <c r="X131" s="38"/>
      <c r="Y131" s="420"/>
      <c r="Z131" s="421"/>
      <c r="AA131" s="422"/>
      <c r="AB131" s="41"/>
      <c r="AC131" s="41"/>
      <c r="AD131" s="41"/>
      <c r="AE131" s="41"/>
      <c r="AF131" s="41"/>
      <c r="AG131" s="41"/>
      <c r="AH131" s="41"/>
      <c r="AI131" s="30"/>
      <c r="AJ131" s="10"/>
      <c r="AK131" s="10"/>
      <c r="AL131" s="10"/>
      <c r="AM131" s="10"/>
      <c r="AN131" s="10"/>
      <c r="AO131" s="10"/>
      <c r="AP131" s="10"/>
      <c r="AQ131" s="10"/>
      <c r="AR131" s="10"/>
      <c r="AS131" s="10"/>
      <c r="AT131" s="10"/>
    </row>
    <row r="132" spans="2:46" x14ac:dyDescent="0.35">
      <c r="B132" s="10"/>
      <c r="C132" s="10"/>
      <c r="D132" s="10"/>
      <c r="E132" s="10"/>
      <c r="F132" s="10"/>
      <c r="G132" s="10"/>
      <c r="H132" s="10"/>
      <c r="I132" s="420"/>
      <c r="J132" s="421"/>
      <c r="K132" s="422"/>
      <c r="L132" s="39"/>
      <c r="M132" s="10"/>
      <c r="N132" s="10"/>
      <c r="O132" s="10"/>
      <c r="P132" s="10"/>
      <c r="Q132" s="10"/>
      <c r="R132" s="10"/>
      <c r="S132" s="27"/>
      <c r="T132" s="10"/>
      <c r="U132" s="10"/>
      <c r="V132" s="10"/>
      <c r="W132" s="10"/>
      <c r="X132" s="38"/>
      <c r="Y132" s="420"/>
      <c r="Z132" s="421"/>
      <c r="AA132" s="422"/>
      <c r="AB132" s="41"/>
      <c r="AC132" s="41"/>
      <c r="AD132" s="41"/>
      <c r="AE132" s="41"/>
      <c r="AF132" s="41"/>
      <c r="AG132" s="41"/>
      <c r="AH132" s="41"/>
      <c r="AI132" s="30"/>
      <c r="AJ132" s="10"/>
      <c r="AK132" s="10"/>
      <c r="AL132" s="10"/>
      <c r="AM132" s="10"/>
      <c r="AN132" s="10"/>
      <c r="AO132" s="10"/>
      <c r="AP132" s="10"/>
      <c r="AQ132" s="10"/>
      <c r="AR132" s="10"/>
      <c r="AS132" s="10"/>
      <c r="AT132" s="10"/>
    </row>
    <row r="133" spans="2:46" x14ac:dyDescent="0.35">
      <c r="B133" s="10"/>
      <c r="C133" s="10"/>
      <c r="D133" s="10"/>
      <c r="E133" s="10"/>
      <c r="F133" s="10"/>
      <c r="G133" s="10"/>
      <c r="H133" s="10"/>
      <c r="I133" s="420"/>
      <c r="J133" s="421"/>
      <c r="K133" s="422"/>
      <c r="L133" s="39"/>
      <c r="M133" s="10"/>
      <c r="N133" s="10"/>
      <c r="O133" s="10"/>
      <c r="P133" s="10"/>
      <c r="Q133" s="10"/>
      <c r="R133" s="10"/>
      <c r="S133" s="27"/>
      <c r="T133" s="10"/>
      <c r="U133" s="10"/>
      <c r="V133" s="10"/>
      <c r="W133" s="10"/>
      <c r="X133" s="38"/>
      <c r="Y133" s="420"/>
      <c r="Z133" s="421"/>
      <c r="AA133" s="422"/>
      <c r="AB133" s="41"/>
      <c r="AC133" s="41"/>
      <c r="AD133" s="41"/>
      <c r="AE133" s="41"/>
      <c r="AF133" s="41"/>
      <c r="AG133" s="41"/>
      <c r="AH133" s="41"/>
      <c r="AI133" s="30"/>
      <c r="AJ133" s="10"/>
      <c r="AK133" s="10"/>
      <c r="AL133" s="10"/>
      <c r="AM133" s="10"/>
      <c r="AN133" s="10"/>
      <c r="AO133" s="10"/>
      <c r="AP133" s="10"/>
      <c r="AQ133" s="10"/>
      <c r="AR133" s="10"/>
      <c r="AS133" s="10"/>
      <c r="AT133" s="10"/>
    </row>
    <row r="134" spans="2:46" x14ac:dyDescent="0.35">
      <c r="B134" s="10"/>
      <c r="C134" s="10"/>
      <c r="D134" s="10"/>
      <c r="E134" s="10"/>
      <c r="F134" s="10"/>
      <c r="G134" s="10"/>
      <c r="H134" s="10"/>
      <c r="I134" s="420"/>
      <c r="J134" s="421"/>
      <c r="K134" s="422"/>
      <c r="L134" s="39"/>
      <c r="M134" s="10"/>
      <c r="N134" s="10"/>
      <c r="O134" s="10"/>
      <c r="P134" s="10"/>
      <c r="Q134" s="10"/>
      <c r="R134" s="10"/>
      <c r="S134" s="27"/>
      <c r="T134" s="10"/>
      <c r="U134" s="10"/>
      <c r="V134" s="10"/>
      <c r="W134" s="10"/>
      <c r="X134" s="38"/>
      <c r="Y134" s="420"/>
      <c r="Z134" s="421"/>
      <c r="AA134" s="422"/>
      <c r="AB134" s="41"/>
      <c r="AC134" s="41"/>
      <c r="AD134" s="41"/>
      <c r="AE134" s="41"/>
      <c r="AF134" s="41"/>
      <c r="AG134" s="41"/>
      <c r="AH134" s="41"/>
      <c r="AI134" s="30"/>
      <c r="AJ134" s="10"/>
      <c r="AK134" s="10"/>
      <c r="AL134" s="10"/>
      <c r="AM134" s="10"/>
      <c r="AN134" s="10"/>
      <c r="AO134" s="10"/>
      <c r="AP134" s="10"/>
      <c r="AQ134" s="10"/>
      <c r="AR134" s="10"/>
      <c r="AS134" s="10"/>
      <c r="AT134" s="10"/>
    </row>
    <row r="135" spans="2:46" x14ac:dyDescent="0.35">
      <c r="B135" s="10"/>
      <c r="C135" s="10"/>
      <c r="D135" s="10"/>
      <c r="E135" s="10"/>
      <c r="F135" s="10"/>
      <c r="G135" s="10"/>
      <c r="H135" s="10"/>
      <c r="I135" s="420"/>
      <c r="J135" s="421"/>
      <c r="K135" s="422"/>
      <c r="L135" s="39"/>
      <c r="M135" s="10"/>
      <c r="N135" s="10"/>
      <c r="O135" s="10"/>
      <c r="P135" s="10"/>
      <c r="Q135" s="10"/>
      <c r="R135" s="10"/>
      <c r="S135" s="27"/>
      <c r="T135" s="10"/>
      <c r="U135" s="10"/>
      <c r="V135" s="10"/>
      <c r="W135" s="10"/>
      <c r="X135" s="38"/>
      <c r="Y135" s="420"/>
      <c r="Z135" s="421"/>
      <c r="AA135" s="422"/>
      <c r="AB135" s="41"/>
      <c r="AC135" s="41"/>
      <c r="AD135" s="41"/>
      <c r="AE135" s="41"/>
      <c r="AF135" s="41"/>
      <c r="AG135" s="41"/>
      <c r="AH135" s="41"/>
      <c r="AI135" s="30"/>
      <c r="AJ135" s="10"/>
      <c r="AK135" s="10"/>
      <c r="AL135" s="10"/>
      <c r="AM135" s="10"/>
      <c r="AN135" s="10"/>
      <c r="AO135" s="10"/>
      <c r="AP135" s="10"/>
      <c r="AQ135" s="10"/>
      <c r="AR135" s="10"/>
      <c r="AS135" s="10"/>
      <c r="AT135" s="10"/>
    </row>
    <row r="136" spans="2:46" x14ac:dyDescent="0.35">
      <c r="B136" s="10"/>
      <c r="C136" s="10"/>
      <c r="D136" s="10"/>
      <c r="E136" s="10"/>
      <c r="F136" s="10"/>
      <c r="G136" s="10"/>
      <c r="H136" s="10"/>
      <c r="I136" s="420"/>
      <c r="J136" s="421"/>
      <c r="K136" s="422"/>
      <c r="L136" s="39"/>
      <c r="M136" s="10"/>
      <c r="N136" s="10"/>
      <c r="O136" s="10"/>
      <c r="P136" s="10"/>
      <c r="Q136" s="10"/>
      <c r="R136" s="10"/>
      <c r="S136" s="27"/>
      <c r="T136" s="10"/>
      <c r="U136" s="10"/>
      <c r="V136" s="10"/>
      <c r="W136" s="10"/>
      <c r="X136" s="38"/>
      <c r="Y136" s="420"/>
      <c r="Z136" s="421"/>
      <c r="AA136" s="422"/>
      <c r="AB136" s="41"/>
      <c r="AC136" s="41"/>
      <c r="AD136" s="41"/>
      <c r="AE136" s="41"/>
      <c r="AF136" s="41"/>
      <c r="AG136" s="41"/>
      <c r="AH136" s="41"/>
      <c r="AI136" s="30"/>
      <c r="AJ136" s="10"/>
      <c r="AK136" s="10"/>
      <c r="AL136" s="10"/>
      <c r="AM136" s="10"/>
      <c r="AN136" s="10"/>
      <c r="AO136" s="10"/>
      <c r="AP136" s="10"/>
      <c r="AQ136" s="10"/>
      <c r="AR136" s="10"/>
      <c r="AS136" s="10"/>
      <c r="AT136" s="10"/>
    </row>
    <row r="137" spans="2:46" x14ac:dyDescent="0.35">
      <c r="B137" s="10"/>
      <c r="C137" s="10"/>
      <c r="D137" s="10"/>
      <c r="E137" s="10"/>
      <c r="F137" s="10"/>
      <c r="G137" s="10"/>
      <c r="H137" s="10"/>
      <c r="I137" s="420"/>
      <c r="J137" s="421"/>
      <c r="K137" s="422"/>
      <c r="L137" s="39"/>
      <c r="M137" s="10"/>
      <c r="N137" s="10"/>
      <c r="O137" s="10"/>
      <c r="P137" s="10"/>
      <c r="Q137" s="10"/>
      <c r="R137" s="10"/>
      <c r="S137" s="27"/>
      <c r="T137" s="10"/>
      <c r="U137" s="10"/>
      <c r="V137" s="10"/>
      <c r="W137" s="10"/>
      <c r="X137" s="38"/>
      <c r="Y137" s="420"/>
      <c r="Z137" s="421"/>
      <c r="AA137" s="422"/>
      <c r="AB137" s="41"/>
      <c r="AC137" s="41"/>
      <c r="AD137" s="41"/>
      <c r="AE137" s="41"/>
      <c r="AF137" s="41"/>
      <c r="AG137" s="41"/>
      <c r="AH137" s="41"/>
      <c r="AI137" s="30"/>
      <c r="AJ137" s="10"/>
      <c r="AK137" s="10"/>
      <c r="AL137" s="10"/>
      <c r="AM137" s="10"/>
      <c r="AN137" s="10"/>
      <c r="AO137" s="10"/>
      <c r="AP137" s="10"/>
      <c r="AQ137" s="10"/>
      <c r="AR137" s="10"/>
      <c r="AS137" s="10"/>
      <c r="AT137" s="10"/>
    </row>
    <row r="138" spans="2:46" x14ac:dyDescent="0.35">
      <c r="B138" s="10"/>
      <c r="C138" s="10"/>
      <c r="D138" s="10"/>
      <c r="E138" s="10"/>
      <c r="F138" s="10"/>
      <c r="G138" s="10"/>
      <c r="H138" s="10"/>
      <c r="I138" s="420"/>
      <c r="J138" s="421"/>
      <c r="K138" s="422"/>
      <c r="L138" s="39"/>
      <c r="M138" s="10"/>
      <c r="N138" s="10"/>
      <c r="O138" s="10"/>
      <c r="P138" s="10"/>
      <c r="Q138" s="10"/>
      <c r="R138" s="10"/>
      <c r="S138" s="27"/>
      <c r="T138" s="10"/>
      <c r="U138" s="10"/>
      <c r="V138" s="10"/>
      <c r="W138" s="10"/>
      <c r="X138" s="38"/>
      <c r="Y138" s="420"/>
      <c r="Z138" s="421"/>
      <c r="AA138" s="422"/>
      <c r="AB138" s="41"/>
      <c r="AC138" s="41"/>
      <c r="AD138" s="41"/>
      <c r="AE138" s="41"/>
      <c r="AF138" s="41"/>
      <c r="AG138" s="41"/>
      <c r="AH138" s="41"/>
      <c r="AI138" s="30"/>
      <c r="AJ138" s="10"/>
      <c r="AK138" s="10"/>
      <c r="AL138" s="10"/>
      <c r="AM138" s="10"/>
      <c r="AN138" s="10"/>
      <c r="AO138" s="10"/>
      <c r="AP138" s="10"/>
      <c r="AQ138" s="10"/>
      <c r="AR138" s="10"/>
      <c r="AS138" s="10"/>
      <c r="AT138" s="10"/>
    </row>
    <row r="139" spans="2:46" x14ac:dyDescent="0.35">
      <c r="B139" s="10"/>
      <c r="C139" s="10"/>
      <c r="D139" s="10"/>
      <c r="E139" s="10"/>
      <c r="F139" s="10"/>
      <c r="G139" s="10"/>
      <c r="H139" s="10"/>
      <c r="I139" s="420"/>
      <c r="J139" s="421"/>
      <c r="K139" s="422"/>
      <c r="L139" s="39"/>
      <c r="M139" s="10"/>
      <c r="N139" s="10"/>
      <c r="O139" s="10"/>
      <c r="P139" s="10"/>
      <c r="Q139" s="10"/>
      <c r="R139" s="10"/>
      <c r="S139" s="27"/>
      <c r="T139" s="10"/>
      <c r="U139" s="10"/>
      <c r="V139" s="10"/>
      <c r="W139" s="10"/>
      <c r="X139" s="38"/>
      <c r="Y139" s="420"/>
      <c r="Z139" s="421"/>
      <c r="AA139" s="422"/>
      <c r="AB139" s="41"/>
      <c r="AC139" s="41"/>
      <c r="AD139" s="41"/>
      <c r="AE139" s="41"/>
      <c r="AF139" s="41"/>
      <c r="AG139" s="41"/>
      <c r="AH139" s="41"/>
      <c r="AI139" s="30"/>
      <c r="AJ139" s="10"/>
      <c r="AK139" s="10"/>
      <c r="AL139" s="10"/>
      <c r="AM139" s="10"/>
      <c r="AN139" s="10"/>
      <c r="AO139" s="10"/>
      <c r="AP139" s="10"/>
      <c r="AQ139" s="10"/>
      <c r="AR139" s="10"/>
      <c r="AS139" s="10"/>
      <c r="AT139" s="10"/>
    </row>
    <row r="140" spans="2:46" x14ac:dyDescent="0.35">
      <c r="B140" s="10"/>
      <c r="C140" s="10"/>
      <c r="D140" s="10"/>
      <c r="E140" s="10"/>
      <c r="F140" s="10"/>
      <c r="G140" s="10"/>
      <c r="H140" s="10"/>
      <c r="I140" s="420"/>
      <c r="J140" s="421"/>
      <c r="K140" s="422"/>
      <c r="L140" s="39"/>
      <c r="M140" s="10"/>
      <c r="N140" s="10"/>
      <c r="O140" s="10"/>
      <c r="P140" s="10"/>
      <c r="Q140" s="10"/>
      <c r="R140" s="10"/>
      <c r="S140" s="27"/>
      <c r="T140" s="10"/>
      <c r="U140" s="10"/>
      <c r="V140" s="10"/>
      <c r="W140" s="10"/>
      <c r="X140" s="38"/>
      <c r="Y140" s="420"/>
      <c r="Z140" s="421"/>
      <c r="AA140" s="422"/>
      <c r="AB140" s="41"/>
      <c r="AC140" s="41"/>
      <c r="AD140" s="41"/>
      <c r="AE140" s="41"/>
      <c r="AF140" s="41"/>
      <c r="AG140" s="41"/>
      <c r="AH140" s="41"/>
      <c r="AI140" s="30"/>
      <c r="AJ140" s="10"/>
      <c r="AK140" s="10"/>
      <c r="AL140" s="10"/>
      <c r="AM140" s="10"/>
      <c r="AN140" s="10"/>
      <c r="AO140" s="10"/>
      <c r="AP140" s="10"/>
      <c r="AQ140" s="10"/>
      <c r="AR140" s="10"/>
      <c r="AS140" s="10"/>
      <c r="AT140" s="10"/>
    </row>
    <row r="141" spans="2:46" x14ac:dyDescent="0.35">
      <c r="B141" s="10"/>
      <c r="C141" s="10"/>
      <c r="D141" s="10"/>
      <c r="E141" s="10"/>
      <c r="F141" s="10"/>
      <c r="G141" s="10"/>
      <c r="H141" s="10"/>
      <c r="I141" s="420"/>
      <c r="J141" s="421"/>
      <c r="K141" s="422"/>
      <c r="L141" s="39"/>
      <c r="M141" s="10"/>
      <c r="N141" s="10"/>
      <c r="O141" s="10"/>
      <c r="P141" s="10"/>
      <c r="Q141" s="10"/>
      <c r="R141" s="10"/>
      <c r="S141" s="27"/>
      <c r="T141" s="10"/>
      <c r="U141" s="10"/>
      <c r="V141" s="10"/>
      <c r="W141" s="10"/>
      <c r="X141" s="38"/>
      <c r="Y141" s="420"/>
      <c r="Z141" s="421"/>
      <c r="AA141" s="422"/>
      <c r="AB141" s="41"/>
      <c r="AC141" s="41"/>
      <c r="AD141" s="41"/>
      <c r="AE141" s="41"/>
      <c r="AF141" s="41"/>
      <c r="AG141" s="41"/>
      <c r="AH141" s="41"/>
      <c r="AI141" s="30"/>
      <c r="AJ141" s="10"/>
      <c r="AK141" s="10"/>
      <c r="AL141" s="10"/>
      <c r="AM141" s="10"/>
      <c r="AN141" s="10"/>
      <c r="AO141" s="10"/>
      <c r="AP141" s="10"/>
      <c r="AQ141" s="10"/>
      <c r="AR141" s="10"/>
      <c r="AS141" s="10"/>
      <c r="AT141" s="10"/>
    </row>
    <row r="142" spans="2:46" x14ac:dyDescent="0.35">
      <c r="B142" s="10"/>
      <c r="C142" s="10"/>
      <c r="D142" s="10"/>
      <c r="E142" s="10"/>
      <c r="F142" s="10"/>
      <c r="G142" s="10"/>
      <c r="H142" s="10"/>
      <c r="I142" s="420"/>
      <c r="J142" s="421"/>
      <c r="K142" s="422"/>
      <c r="L142" s="39"/>
      <c r="M142" s="10"/>
      <c r="N142" s="10"/>
      <c r="O142" s="10"/>
      <c r="P142" s="10"/>
      <c r="Q142" s="10"/>
      <c r="R142" s="10"/>
      <c r="S142" s="27"/>
      <c r="T142" s="10"/>
      <c r="U142" s="10"/>
      <c r="V142" s="10"/>
      <c r="W142" s="10"/>
      <c r="X142" s="38"/>
      <c r="Y142" s="420"/>
      <c r="Z142" s="421"/>
      <c r="AA142" s="422"/>
      <c r="AB142" s="41"/>
      <c r="AC142" s="41"/>
      <c r="AD142" s="41"/>
      <c r="AE142" s="41"/>
      <c r="AF142" s="41"/>
      <c r="AG142" s="41"/>
      <c r="AH142" s="41"/>
      <c r="AI142" s="30"/>
      <c r="AJ142" s="10"/>
      <c r="AK142" s="10"/>
      <c r="AL142" s="10"/>
      <c r="AM142" s="10"/>
      <c r="AN142" s="10"/>
      <c r="AO142" s="10"/>
      <c r="AP142" s="10"/>
      <c r="AQ142" s="10"/>
      <c r="AR142" s="10"/>
      <c r="AS142" s="10"/>
      <c r="AT142" s="10"/>
    </row>
    <row r="143" spans="2:46" x14ac:dyDescent="0.35">
      <c r="B143" s="10"/>
      <c r="C143" s="10"/>
      <c r="D143" s="10"/>
      <c r="E143" s="10"/>
      <c r="F143" s="10"/>
      <c r="G143" s="10"/>
      <c r="H143" s="10"/>
      <c r="I143" s="420"/>
      <c r="J143" s="421"/>
      <c r="K143" s="422"/>
      <c r="L143" s="39"/>
      <c r="M143" s="10"/>
      <c r="N143" s="10"/>
      <c r="O143" s="10"/>
      <c r="P143" s="10"/>
      <c r="Q143" s="10"/>
      <c r="R143" s="10"/>
      <c r="S143" s="27"/>
      <c r="T143" s="10"/>
      <c r="U143" s="10"/>
      <c r="V143" s="10"/>
      <c r="W143" s="10"/>
      <c r="X143" s="38"/>
      <c r="Y143" s="420"/>
      <c r="Z143" s="421"/>
      <c r="AA143" s="422"/>
      <c r="AB143" s="41"/>
      <c r="AC143" s="41"/>
      <c r="AD143" s="41"/>
      <c r="AE143" s="41"/>
      <c r="AF143" s="41"/>
      <c r="AG143" s="41"/>
      <c r="AH143" s="41"/>
      <c r="AI143" s="30"/>
      <c r="AJ143" s="10"/>
      <c r="AK143" s="10"/>
      <c r="AL143" s="10"/>
      <c r="AM143" s="10"/>
      <c r="AN143" s="10"/>
      <c r="AO143" s="10"/>
      <c r="AP143" s="10"/>
      <c r="AQ143" s="10"/>
      <c r="AR143" s="10"/>
      <c r="AS143" s="10"/>
      <c r="AT143" s="10"/>
    </row>
    <row r="144" spans="2:46" x14ac:dyDescent="0.35">
      <c r="B144" s="10"/>
      <c r="C144" s="10"/>
      <c r="D144" s="10"/>
      <c r="E144" s="10"/>
      <c r="F144" s="10"/>
      <c r="G144" s="10"/>
      <c r="H144" s="10"/>
      <c r="I144" s="420"/>
      <c r="J144" s="421"/>
      <c r="K144" s="422"/>
      <c r="L144" s="39"/>
      <c r="M144" s="10"/>
      <c r="N144" s="10"/>
      <c r="O144" s="10"/>
      <c r="P144" s="10"/>
      <c r="Q144" s="10"/>
      <c r="R144" s="10"/>
      <c r="S144" s="27"/>
      <c r="T144" s="10"/>
      <c r="U144" s="10"/>
      <c r="V144" s="10"/>
      <c r="W144" s="10"/>
      <c r="X144" s="38"/>
      <c r="Y144" s="420"/>
      <c r="Z144" s="421"/>
      <c r="AA144" s="422"/>
      <c r="AB144" s="41"/>
      <c r="AC144" s="41"/>
      <c r="AD144" s="41"/>
      <c r="AE144" s="41"/>
      <c r="AF144" s="41"/>
      <c r="AG144" s="41"/>
      <c r="AH144" s="41"/>
      <c r="AI144" s="30"/>
      <c r="AJ144" s="10"/>
      <c r="AK144" s="10"/>
      <c r="AL144" s="10"/>
      <c r="AM144" s="10"/>
      <c r="AN144" s="10"/>
      <c r="AO144" s="10"/>
      <c r="AP144" s="10"/>
      <c r="AQ144" s="10"/>
      <c r="AR144" s="10"/>
      <c r="AS144" s="10"/>
      <c r="AT144" s="10"/>
    </row>
    <row r="145" spans="2:46" x14ac:dyDescent="0.35">
      <c r="B145" s="10"/>
      <c r="C145" s="10"/>
      <c r="D145" s="10"/>
      <c r="E145" s="10"/>
      <c r="F145" s="10"/>
      <c r="G145" s="10"/>
      <c r="H145" s="10"/>
      <c r="I145" s="420"/>
      <c r="J145" s="421"/>
      <c r="K145" s="422"/>
      <c r="L145" s="39"/>
      <c r="M145" s="10"/>
      <c r="N145" s="10"/>
      <c r="O145" s="10"/>
      <c r="P145" s="10"/>
      <c r="Q145" s="10"/>
      <c r="R145" s="10"/>
      <c r="S145" s="27"/>
      <c r="T145" s="10"/>
      <c r="U145" s="10"/>
      <c r="V145" s="10"/>
      <c r="W145" s="10"/>
      <c r="X145" s="38"/>
      <c r="Y145" s="420"/>
      <c r="Z145" s="421"/>
      <c r="AA145" s="422"/>
      <c r="AB145" s="41"/>
      <c r="AC145" s="41"/>
      <c r="AD145" s="41"/>
      <c r="AE145" s="41"/>
      <c r="AF145" s="41"/>
      <c r="AG145" s="41"/>
      <c r="AH145" s="41"/>
      <c r="AI145" s="30"/>
      <c r="AJ145" s="10"/>
      <c r="AK145" s="10"/>
      <c r="AL145" s="10"/>
      <c r="AM145" s="10"/>
      <c r="AN145" s="10"/>
      <c r="AO145" s="10"/>
      <c r="AP145" s="10"/>
      <c r="AQ145" s="10"/>
      <c r="AR145" s="10"/>
      <c r="AS145" s="10"/>
      <c r="AT145" s="10"/>
    </row>
    <row r="146" spans="2:46" x14ac:dyDescent="0.35">
      <c r="B146" s="10"/>
      <c r="C146" s="10"/>
      <c r="D146" s="10"/>
      <c r="E146" s="10"/>
      <c r="F146" s="10"/>
      <c r="G146" s="10"/>
      <c r="H146" s="10"/>
      <c r="I146" s="420"/>
      <c r="J146" s="421"/>
      <c r="K146" s="422"/>
      <c r="L146" s="39"/>
      <c r="M146" s="10"/>
      <c r="N146" s="10"/>
      <c r="O146" s="10"/>
      <c r="P146" s="10"/>
      <c r="Q146" s="10"/>
      <c r="R146" s="10"/>
      <c r="S146" s="27"/>
      <c r="T146" s="10"/>
      <c r="U146" s="10"/>
      <c r="V146" s="10"/>
      <c r="W146" s="10"/>
      <c r="X146" s="38"/>
      <c r="Y146" s="420"/>
      <c r="Z146" s="421"/>
      <c r="AA146" s="422"/>
      <c r="AB146" s="41"/>
      <c r="AC146" s="41"/>
      <c r="AD146" s="41"/>
      <c r="AE146" s="41"/>
      <c r="AF146" s="41"/>
      <c r="AG146" s="41"/>
      <c r="AH146" s="41"/>
      <c r="AI146" s="30"/>
      <c r="AJ146" s="10"/>
      <c r="AK146" s="10"/>
      <c r="AL146" s="10"/>
      <c r="AM146" s="10"/>
      <c r="AN146" s="10"/>
      <c r="AO146" s="10"/>
      <c r="AP146" s="10"/>
      <c r="AQ146" s="10"/>
      <c r="AR146" s="10"/>
      <c r="AS146" s="10"/>
      <c r="AT146" s="10"/>
    </row>
    <row r="147" spans="2:46" x14ac:dyDescent="0.35">
      <c r="B147" s="10"/>
      <c r="C147" s="10"/>
      <c r="D147" s="10"/>
      <c r="E147" s="10"/>
      <c r="F147" s="10"/>
      <c r="G147" s="10"/>
      <c r="H147" s="10"/>
      <c r="I147" s="420"/>
      <c r="J147" s="421"/>
      <c r="K147" s="422"/>
      <c r="L147" s="39"/>
      <c r="M147" s="10"/>
      <c r="N147" s="10"/>
      <c r="O147" s="10"/>
      <c r="P147" s="10"/>
      <c r="Q147" s="10"/>
      <c r="R147" s="10"/>
      <c r="S147" s="27"/>
      <c r="T147" s="10"/>
      <c r="U147" s="10"/>
      <c r="V147" s="10"/>
      <c r="W147" s="10"/>
      <c r="X147" s="38"/>
      <c r="Y147" s="420"/>
      <c r="Z147" s="421"/>
      <c r="AA147" s="422"/>
      <c r="AB147" s="41"/>
      <c r="AC147" s="41"/>
      <c r="AD147" s="41"/>
      <c r="AE147" s="41"/>
      <c r="AF147" s="41"/>
      <c r="AG147" s="41"/>
      <c r="AH147" s="41"/>
      <c r="AI147" s="30"/>
      <c r="AJ147" s="10"/>
      <c r="AK147" s="10"/>
      <c r="AL147" s="10"/>
      <c r="AM147" s="10"/>
      <c r="AN147" s="10"/>
      <c r="AO147" s="10"/>
      <c r="AP147" s="10"/>
      <c r="AQ147" s="10"/>
      <c r="AR147" s="10"/>
      <c r="AS147" s="10"/>
      <c r="AT147" s="10"/>
    </row>
    <row r="148" spans="2:46" x14ac:dyDescent="0.35">
      <c r="B148" s="10"/>
      <c r="C148" s="10"/>
      <c r="D148" s="10"/>
      <c r="E148" s="10"/>
      <c r="F148" s="10"/>
      <c r="G148" s="10"/>
      <c r="H148" s="10"/>
      <c r="I148" s="420"/>
      <c r="J148" s="421"/>
      <c r="K148" s="422"/>
      <c r="L148" s="39"/>
      <c r="M148" s="10"/>
      <c r="N148" s="10"/>
      <c r="O148" s="10"/>
      <c r="P148" s="10"/>
      <c r="Q148" s="10"/>
      <c r="R148" s="10"/>
      <c r="S148" s="27"/>
      <c r="T148" s="10"/>
      <c r="U148" s="10"/>
      <c r="V148" s="10"/>
      <c r="W148" s="10"/>
      <c r="X148" s="38"/>
      <c r="Y148" s="420"/>
      <c r="Z148" s="421"/>
      <c r="AA148" s="422"/>
      <c r="AB148" s="41"/>
      <c r="AC148" s="41"/>
      <c r="AD148" s="41"/>
      <c r="AE148" s="41"/>
      <c r="AF148" s="41"/>
      <c r="AG148" s="41"/>
      <c r="AH148" s="41"/>
      <c r="AI148" s="30"/>
      <c r="AJ148" s="10"/>
      <c r="AK148" s="10"/>
      <c r="AL148" s="10"/>
      <c r="AM148" s="10"/>
      <c r="AN148" s="10"/>
      <c r="AO148" s="10"/>
      <c r="AP148" s="10"/>
      <c r="AQ148" s="10"/>
      <c r="AR148" s="10"/>
      <c r="AS148" s="10"/>
      <c r="AT148" s="10"/>
    </row>
    <row r="149" spans="2:46" x14ac:dyDescent="0.35">
      <c r="B149" s="10"/>
      <c r="C149" s="10"/>
      <c r="D149" s="10"/>
      <c r="E149" s="10"/>
      <c r="F149" s="10"/>
      <c r="G149" s="10"/>
      <c r="H149" s="10"/>
      <c r="I149" s="420"/>
      <c r="J149" s="421"/>
      <c r="K149" s="422"/>
      <c r="L149" s="39"/>
      <c r="M149" s="10"/>
      <c r="N149" s="10"/>
      <c r="O149" s="10"/>
      <c r="P149" s="10"/>
      <c r="Q149" s="10"/>
      <c r="R149" s="10"/>
      <c r="S149" s="27"/>
      <c r="T149" s="10"/>
      <c r="U149" s="10"/>
      <c r="V149" s="10"/>
      <c r="W149" s="10"/>
      <c r="X149" s="38"/>
      <c r="Y149" s="420"/>
      <c r="Z149" s="421"/>
      <c r="AA149" s="422"/>
      <c r="AB149" s="41"/>
      <c r="AC149" s="41"/>
      <c r="AD149" s="41"/>
      <c r="AE149" s="41"/>
      <c r="AF149" s="41"/>
      <c r="AG149" s="41"/>
      <c r="AH149" s="41"/>
      <c r="AI149" s="30"/>
      <c r="AJ149" s="10"/>
      <c r="AK149" s="10"/>
      <c r="AL149" s="10"/>
      <c r="AM149" s="10"/>
      <c r="AN149" s="10"/>
      <c r="AO149" s="10"/>
      <c r="AP149" s="10"/>
      <c r="AQ149" s="10"/>
      <c r="AR149" s="10"/>
      <c r="AS149" s="10"/>
      <c r="AT149" s="10"/>
    </row>
    <row r="150" spans="2:46" x14ac:dyDescent="0.35">
      <c r="B150" s="10"/>
      <c r="C150" s="10"/>
      <c r="D150" s="10"/>
      <c r="E150" s="10"/>
      <c r="F150" s="10"/>
      <c r="G150" s="10"/>
      <c r="H150" s="10"/>
      <c r="I150" s="420"/>
      <c r="J150" s="421"/>
      <c r="K150" s="422"/>
      <c r="L150" s="39"/>
      <c r="M150" s="10"/>
      <c r="N150" s="10"/>
      <c r="O150" s="10"/>
      <c r="P150" s="10"/>
      <c r="Q150" s="10"/>
      <c r="R150" s="10"/>
      <c r="S150" s="27"/>
      <c r="T150" s="10"/>
      <c r="U150" s="10"/>
      <c r="V150" s="10"/>
      <c r="W150" s="10"/>
      <c r="X150" s="38"/>
      <c r="Y150" s="420"/>
      <c r="Z150" s="421"/>
      <c r="AA150" s="422"/>
      <c r="AB150" s="41"/>
      <c r="AC150" s="41"/>
      <c r="AD150" s="41"/>
      <c r="AE150" s="41"/>
      <c r="AF150" s="41"/>
      <c r="AG150" s="41"/>
      <c r="AH150" s="41"/>
      <c r="AI150" s="30"/>
      <c r="AJ150" s="10"/>
      <c r="AK150" s="10"/>
      <c r="AL150" s="10"/>
      <c r="AM150" s="10"/>
      <c r="AN150" s="10"/>
      <c r="AO150" s="10"/>
      <c r="AP150" s="10"/>
      <c r="AQ150" s="10"/>
      <c r="AR150" s="10"/>
      <c r="AS150" s="10"/>
      <c r="AT150" s="10"/>
    </row>
    <row r="151" spans="2:46" x14ac:dyDescent="0.35">
      <c r="B151" s="10"/>
      <c r="C151" s="10"/>
      <c r="D151" s="10"/>
      <c r="E151" s="10"/>
      <c r="F151" s="10"/>
      <c r="G151" s="10"/>
      <c r="H151" s="10"/>
      <c r="I151" s="420"/>
      <c r="J151" s="421"/>
      <c r="K151" s="422"/>
      <c r="L151" s="39"/>
      <c r="M151" s="10"/>
      <c r="N151" s="10"/>
      <c r="O151" s="10"/>
      <c r="P151" s="10"/>
      <c r="Q151" s="10"/>
      <c r="R151" s="10"/>
      <c r="S151" s="27"/>
      <c r="T151" s="10"/>
      <c r="U151" s="10"/>
      <c r="V151" s="10"/>
      <c r="W151" s="10"/>
      <c r="X151" s="38"/>
      <c r="Y151" s="420"/>
      <c r="Z151" s="421"/>
      <c r="AA151" s="422"/>
      <c r="AB151" s="41"/>
      <c r="AC151" s="41"/>
      <c r="AD151" s="41"/>
      <c r="AE151" s="41"/>
      <c r="AF151" s="41"/>
      <c r="AG151" s="41"/>
      <c r="AH151" s="41"/>
      <c r="AI151" s="30"/>
      <c r="AJ151" s="10"/>
      <c r="AK151" s="10"/>
      <c r="AL151" s="10"/>
      <c r="AM151" s="10"/>
      <c r="AN151" s="10"/>
      <c r="AO151" s="10"/>
      <c r="AP151" s="10"/>
      <c r="AQ151" s="10"/>
      <c r="AR151" s="10"/>
      <c r="AS151" s="10"/>
      <c r="AT151" s="10"/>
    </row>
    <row r="152" spans="2:46" x14ac:dyDescent="0.35">
      <c r="B152" s="10"/>
      <c r="C152" s="10"/>
      <c r="D152" s="10"/>
      <c r="E152" s="10"/>
      <c r="F152" s="10"/>
      <c r="G152" s="10"/>
      <c r="H152" s="10"/>
      <c r="I152" s="420"/>
      <c r="J152" s="421"/>
      <c r="K152" s="422"/>
      <c r="L152" s="39"/>
      <c r="M152" s="10"/>
      <c r="N152" s="10"/>
      <c r="O152" s="10"/>
      <c r="P152" s="10"/>
      <c r="Q152" s="10"/>
      <c r="R152" s="10"/>
      <c r="S152" s="27"/>
      <c r="T152" s="10"/>
      <c r="U152" s="10"/>
      <c r="V152" s="10"/>
      <c r="W152" s="10"/>
      <c r="X152" s="38"/>
      <c r="Y152" s="420"/>
      <c r="Z152" s="421"/>
      <c r="AA152" s="422"/>
      <c r="AB152" s="41"/>
      <c r="AC152" s="41"/>
      <c r="AD152" s="41"/>
      <c r="AE152" s="41"/>
      <c r="AF152" s="41"/>
      <c r="AG152" s="41"/>
      <c r="AH152" s="41"/>
      <c r="AI152" s="30"/>
      <c r="AJ152" s="10"/>
      <c r="AK152" s="10"/>
      <c r="AL152" s="10"/>
      <c r="AM152" s="10"/>
      <c r="AN152" s="10"/>
      <c r="AO152" s="10"/>
      <c r="AP152" s="10"/>
      <c r="AQ152" s="10"/>
      <c r="AR152" s="10"/>
      <c r="AS152" s="10"/>
      <c r="AT152" s="10"/>
    </row>
    <row r="153" spans="2:46" x14ac:dyDescent="0.35">
      <c r="B153" s="10"/>
      <c r="C153" s="10"/>
      <c r="D153" s="10"/>
      <c r="E153" s="10"/>
      <c r="F153" s="10"/>
      <c r="G153" s="10"/>
      <c r="H153" s="10"/>
      <c r="I153" s="420"/>
      <c r="J153" s="421"/>
      <c r="K153" s="422"/>
      <c r="L153" s="39"/>
      <c r="M153" s="10"/>
      <c r="N153" s="10"/>
      <c r="O153" s="10"/>
      <c r="P153" s="10"/>
      <c r="Q153" s="10"/>
      <c r="R153" s="10"/>
      <c r="S153" s="27"/>
      <c r="T153" s="10"/>
      <c r="U153" s="10"/>
      <c r="V153" s="10"/>
      <c r="W153" s="10"/>
      <c r="X153" s="38"/>
      <c r="Y153" s="420"/>
      <c r="Z153" s="421"/>
      <c r="AA153" s="422"/>
      <c r="AB153" s="41"/>
      <c r="AC153" s="41"/>
      <c r="AD153" s="41"/>
      <c r="AE153" s="41"/>
      <c r="AF153" s="41"/>
      <c r="AG153" s="41"/>
      <c r="AH153" s="41"/>
      <c r="AI153" s="30"/>
      <c r="AJ153" s="10"/>
      <c r="AK153" s="10"/>
      <c r="AL153" s="10"/>
      <c r="AM153" s="10"/>
      <c r="AN153" s="10"/>
      <c r="AO153" s="10"/>
      <c r="AP153" s="10"/>
      <c r="AQ153" s="10"/>
      <c r="AR153" s="10"/>
      <c r="AS153" s="10"/>
      <c r="AT153" s="10"/>
    </row>
    <row r="154" spans="2:46" x14ac:dyDescent="0.35">
      <c r="B154" s="10"/>
      <c r="C154" s="10"/>
      <c r="D154" s="10"/>
      <c r="E154" s="10"/>
      <c r="F154" s="10"/>
      <c r="G154" s="10"/>
      <c r="H154" s="10"/>
      <c r="I154" s="420"/>
      <c r="J154" s="421"/>
      <c r="K154" s="422"/>
      <c r="L154" s="39"/>
      <c r="M154" s="10"/>
      <c r="N154" s="10"/>
      <c r="O154" s="10"/>
      <c r="P154" s="10"/>
      <c r="Q154" s="10"/>
      <c r="R154" s="10"/>
      <c r="S154" s="27"/>
      <c r="T154" s="10"/>
      <c r="U154" s="10"/>
      <c r="V154" s="10"/>
      <c r="W154" s="10"/>
      <c r="X154" s="38"/>
      <c r="Y154" s="420"/>
      <c r="Z154" s="421"/>
      <c r="AA154" s="422"/>
      <c r="AB154" s="41"/>
      <c r="AC154" s="41"/>
      <c r="AD154" s="41"/>
      <c r="AE154" s="41"/>
      <c r="AF154" s="41"/>
      <c r="AG154" s="41"/>
      <c r="AH154" s="41"/>
      <c r="AI154" s="30"/>
      <c r="AJ154" s="10"/>
      <c r="AK154" s="10"/>
      <c r="AL154" s="10"/>
      <c r="AM154" s="10"/>
      <c r="AN154" s="10"/>
      <c r="AO154" s="10"/>
      <c r="AP154" s="10"/>
      <c r="AQ154" s="10"/>
      <c r="AR154" s="10"/>
      <c r="AS154" s="10"/>
      <c r="AT154" s="10"/>
    </row>
    <row r="155" spans="2:46" x14ac:dyDescent="0.35">
      <c r="B155" s="10"/>
      <c r="C155" s="10"/>
      <c r="D155" s="10"/>
      <c r="E155" s="10"/>
      <c r="F155" s="10"/>
      <c r="G155" s="10"/>
      <c r="H155" s="10"/>
      <c r="I155" s="420"/>
      <c r="J155" s="421"/>
      <c r="K155" s="422"/>
      <c r="L155" s="39"/>
      <c r="M155" s="10"/>
      <c r="N155" s="10"/>
      <c r="O155" s="10"/>
      <c r="P155" s="10"/>
      <c r="Q155" s="10"/>
      <c r="R155" s="10"/>
      <c r="S155" s="27"/>
      <c r="T155" s="10"/>
      <c r="U155" s="10"/>
      <c r="V155" s="10"/>
      <c r="W155" s="10"/>
      <c r="X155" s="38"/>
      <c r="Y155" s="420"/>
      <c r="Z155" s="421"/>
      <c r="AA155" s="422"/>
      <c r="AB155" s="41"/>
      <c r="AC155" s="41"/>
      <c r="AD155" s="41"/>
      <c r="AE155" s="41"/>
      <c r="AF155" s="41"/>
      <c r="AG155" s="41"/>
      <c r="AH155" s="41"/>
      <c r="AI155" s="30"/>
      <c r="AJ155" s="10"/>
      <c r="AK155" s="10"/>
      <c r="AL155" s="10"/>
      <c r="AM155" s="10"/>
      <c r="AN155" s="10"/>
      <c r="AO155" s="10"/>
      <c r="AP155" s="10"/>
      <c r="AQ155" s="10"/>
      <c r="AR155" s="10"/>
      <c r="AS155" s="10"/>
      <c r="AT155" s="10"/>
    </row>
    <row r="156" spans="2:46" x14ac:dyDescent="0.35">
      <c r="B156" s="10"/>
      <c r="C156" s="10"/>
      <c r="D156" s="10"/>
      <c r="E156" s="10"/>
      <c r="F156" s="10"/>
      <c r="G156" s="10"/>
      <c r="H156" s="10"/>
      <c r="I156" s="420"/>
      <c r="J156" s="421"/>
      <c r="K156" s="422"/>
      <c r="L156" s="39"/>
      <c r="M156" s="10"/>
      <c r="N156" s="10"/>
      <c r="O156" s="10"/>
      <c r="P156" s="10"/>
      <c r="Q156" s="10"/>
      <c r="R156" s="10"/>
      <c r="S156" s="27"/>
      <c r="T156" s="10"/>
      <c r="U156" s="10"/>
      <c r="V156" s="10"/>
      <c r="W156" s="10"/>
      <c r="X156" s="38"/>
      <c r="Y156" s="420"/>
      <c r="Z156" s="421"/>
      <c r="AA156" s="422"/>
      <c r="AB156" s="41"/>
      <c r="AC156" s="41"/>
      <c r="AD156" s="41"/>
      <c r="AE156" s="41"/>
      <c r="AF156" s="41"/>
      <c r="AG156" s="41"/>
      <c r="AH156" s="41"/>
      <c r="AI156" s="30"/>
      <c r="AJ156" s="10"/>
      <c r="AK156" s="10"/>
      <c r="AL156" s="10"/>
      <c r="AM156" s="10"/>
      <c r="AN156" s="10"/>
      <c r="AO156" s="10"/>
      <c r="AP156" s="10"/>
      <c r="AQ156" s="10"/>
      <c r="AR156" s="10"/>
      <c r="AS156" s="10"/>
      <c r="AT156" s="10"/>
    </row>
    <row r="157" spans="2:46" x14ac:dyDescent="0.35">
      <c r="B157" s="10"/>
      <c r="C157" s="10"/>
      <c r="D157" s="10"/>
      <c r="E157" s="10"/>
      <c r="F157" s="10"/>
      <c r="G157" s="10"/>
      <c r="H157" s="10"/>
      <c r="I157" s="420"/>
      <c r="J157" s="421"/>
      <c r="K157" s="422"/>
      <c r="L157" s="39"/>
      <c r="M157" s="10"/>
      <c r="N157" s="10"/>
      <c r="O157" s="10"/>
      <c r="P157" s="10"/>
      <c r="Q157" s="10"/>
      <c r="R157" s="10"/>
      <c r="S157" s="27"/>
      <c r="T157" s="10"/>
      <c r="U157" s="10"/>
      <c r="V157" s="10"/>
      <c r="W157" s="10"/>
      <c r="X157" s="38"/>
      <c r="Y157" s="420"/>
      <c r="Z157" s="421"/>
      <c r="AA157" s="422"/>
      <c r="AB157" s="41"/>
      <c r="AC157" s="41"/>
      <c r="AD157" s="41"/>
      <c r="AE157" s="41"/>
      <c r="AF157" s="41"/>
      <c r="AG157" s="41"/>
      <c r="AH157" s="41"/>
      <c r="AI157" s="30"/>
      <c r="AJ157" s="10"/>
      <c r="AK157" s="10"/>
      <c r="AL157" s="10"/>
      <c r="AM157" s="10"/>
      <c r="AN157" s="10"/>
      <c r="AO157" s="10"/>
      <c r="AP157" s="10"/>
      <c r="AQ157" s="10"/>
      <c r="AR157" s="10"/>
      <c r="AS157" s="10"/>
      <c r="AT157" s="10"/>
    </row>
    <row r="158" spans="2:46" x14ac:dyDescent="0.35">
      <c r="B158" s="10"/>
      <c r="C158" s="10"/>
      <c r="D158" s="10"/>
      <c r="E158" s="10"/>
      <c r="F158" s="10"/>
      <c r="G158" s="10"/>
      <c r="H158" s="10"/>
      <c r="I158" s="420"/>
      <c r="J158" s="421"/>
      <c r="K158" s="422"/>
      <c r="L158" s="39"/>
      <c r="M158" s="10"/>
      <c r="N158" s="10"/>
      <c r="O158" s="10"/>
      <c r="P158" s="10"/>
      <c r="Q158" s="10"/>
      <c r="R158" s="10"/>
      <c r="S158" s="27"/>
      <c r="T158" s="10"/>
      <c r="U158" s="10"/>
      <c r="V158" s="10"/>
      <c r="W158" s="10"/>
      <c r="X158" s="38"/>
      <c r="Y158" s="420"/>
      <c r="Z158" s="421"/>
      <c r="AA158" s="422"/>
      <c r="AB158" s="41"/>
      <c r="AC158" s="41"/>
      <c r="AD158" s="41"/>
      <c r="AE158" s="41"/>
      <c r="AF158" s="41"/>
      <c r="AG158" s="41"/>
      <c r="AH158" s="41"/>
      <c r="AI158" s="30"/>
      <c r="AJ158" s="10"/>
      <c r="AK158" s="10"/>
      <c r="AL158" s="10"/>
      <c r="AM158" s="10"/>
      <c r="AN158" s="10"/>
      <c r="AO158" s="10"/>
      <c r="AP158" s="10"/>
      <c r="AQ158" s="10"/>
      <c r="AR158" s="10"/>
      <c r="AS158" s="10"/>
      <c r="AT158" s="10"/>
    </row>
    <row r="159" spans="2:46" x14ac:dyDescent="0.35">
      <c r="B159" s="10"/>
      <c r="C159" s="10"/>
      <c r="D159" s="10"/>
      <c r="E159" s="10"/>
      <c r="F159" s="10"/>
      <c r="G159" s="10"/>
      <c r="H159" s="10"/>
      <c r="I159" s="420"/>
      <c r="J159" s="421"/>
      <c r="K159" s="422"/>
      <c r="L159" s="39"/>
      <c r="M159" s="10"/>
      <c r="N159" s="10"/>
      <c r="O159" s="10"/>
      <c r="P159" s="10"/>
      <c r="Q159" s="10"/>
      <c r="R159" s="10"/>
      <c r="S159" s="27"/>
      <c r="T159" s="10"/>
      <c r="U159" s="10"/>
      <c r="V159" s="10"/>
      <c r="W159" s="10"/>
      <c r="X159" s="38"/>
      <c r="Y159" s="420"/>
      <c r="Z159" s="421"/>
      <c r="AA159" s="422"/>
      <c r="AB159" s="41"/>
      <c r="AC159" s="41"/>
      <c r="AD159" s="41"/>
      <c r="AE159" s="41"/>
      <c r="AF159" s="41"/>
      <c r="AG159" s="41"/>
      <c r="AH159" s="41"/>
      <c r="AI159" s="30"/>
      <c r="AJ159" s="10"/>
      <c r="AK159" s="10"/>
      <c r="AL159" s="10"/>
      <c r="AM159" s="10"/>
      <c r="AN159" s="10"/>
      <c r="AO159" s="10"/>
      <c r="AP159" s="10"/>
      <c r="AQ159" s="10"/>
      <c r="AR159" s="10"/>
      <c r="AS159" s="10"/>
      <c r="AT159" s="10"/>
    </row>
    <row r="160" spans="2:46" x14ac:dyDescent="0.35">
      <c r="B160" s="10"/>
      <c r="C160" s="10"/>
      <c r="D160" s="10"/>
      <c r="E160" s="10"/>
      <c r="F160" s="10"/>
      <c r="G160" s="10"/>
      <c r="H160" s="10"/>
      <c r="I160" s="420"/>
      <c r="J160" s="421"/>
      <c r="K160" s="422"/>
      <c r="L160" s="39"/>
      <c r="M160" s="10"/>
      <c r="N160" s="10"/>
      <c r="O160" s="10"/>
      <c r="P160" s="10"/>
      <c r="Q160" s="10"/>
      <c r="R160" s="10"/>
      <c r="S160" s="27"/>
      <c r="T160" s="10"/>
      <c r="U160" s="10"/>
      <c r="V160" s="10"/>
      <c r="W160" s="10"/>
      <c r="X160" s="38"/>
      <c r="Y160" s="420"/>
      <c r="Z160" s="421"/>
      <c r="AA160" s="422"/>
      <c r="AB160" s="41"/>
      <c r="AC160" s="41"/>
      <c r="AD160" s="41"/>
      <c r="AE160" s="41"/>
      <c r="AF160" s="41"/>
      <c r="AG160" s="41"/>
      <c r="AH160" s="41"/>
      <c r="AI160" s="30"/>
      <c r="AJ160" s="10"/>
      <c r="AK160" s="10"/>
      <c r="AL160" s="10"/>
      <c r="AM160" s="10"/>
      <c r="AN160" s="10"/>
      <c r="AO160" s="10"/>
      <c r="AP160" s="10"/>
      <c r="AQ160" s="10"/>
      <c r="AR160" s="10"/>
      <c r="AS160" s="10"/>
      <c r="AT160" s="10"/>
    </row>
    <row r="161" spans="2:46" x14ac:dyDescent="0.35">
      <c r="B161" s="10"/>
      <c r="C161" s="10"/>
      <c r="D161" s="10"/>
      <c r="E161" s="10"/>
      <c r="F161" s="10"/>
      <c r="G161" s="10"/>
      <c r="H161" s="10"/>
      <c r="I161" s="420"/>
      <c r="J161" s="421"/>
      <c r="K161" s="422"/>
      <c r="L161" s="39"/>
      <c r="M161" s="10"/>
      <c r="N161" s="10"/>
      <c r="O161" s="10"/>
      <c r="P161" s="10"/>
      <c r="Q161" s="10"/>
      <c r="R161" s="10"/>
      <c r="S161" s="27"/>
      <c r="T161" s="10"/>
      <c r="U161" s="10"/>
      <c r="V161" s="10"/>
      <c r="W161" s="10"/>
      <c r="X161" s="38"/>
      <c r="Y161" s="420"/>
      <c r="Z161" s="421"/>
      <c r="AA161" s="422"/>
      <c r="AB161" s="41"/>
      <c r="AC161" s="41"/>
      <c r="AD161" s="41"/>
      <c r="AE161" s="41"/>
      <c r="AF161" s="41"/>
      <c r="AG161" s="41"/>
      <c r="AH161" s="41"/>
      <c r="AI161" s="30"/>
      <c r="AJ161" s="10"/>
      <c r="AK161" s="10"/>
      <c r="AL161" s="10"/>
      <c r="AM161" s="10"/>
      <c r="AN161" s="10"/>
      <c r="AO161" s="10"/>
      <c r="AP161" s="10"/>
      <c r="AQ161" s="10"/>
      <c r="AR161" s="10"/>
      <c r="AS161" s="10"/>
      <c r="AT161" s="10"/>
    </row>
    <row r="162" spans="2:46" x14ac:dyDescent="0.35">
      <c r="B162" s="10"/>
      <c r="C162" s="10"/>
      <c r="D162" s="10"/>
      <c r="E162" s="10"/>
      <c r="F162" s="10"/>
      <c r="G162" s="10"/>
      <c r="H162" s="10"/>
      <c r="I162" s="420"/>
      <c r="J162" s="421"/>
      <c r="K162" s="422"/>
      <c r="L162" s="39"/>
      <c r="M162" s="10"/>
      <c r="N162" s="10"/>
      <c r="O162" s="10"/>
      <c r="P162" s="10"/>
      <c r="Q162" s="10"/>
      <c r="R162" s="10"/>
      <c r="S162" s="27"/>
      <c r="T162" s="10"/>
      <c r="U162" s="10"/>
      <c r="V162" s="10"/>
      <c r="W162" s="10"/>
      <c r="X162" s="38"/>
      <c r="Y162" s="420"/>
      <c r="Z162" s="421"/>
      <c r="AA162" s="422"/>
      <c r="AB162" s="41"/>
      <c r="AC162" s="41"/>
      <c r="AD162" s="41"/>
      <c r="AE162" s="41"/>
      <c r="AF162" s="41"/>
      <c r="AG162" s="41"/>
      <c r="AH162" s="41"/>
      <c r="AI162" s="30"/>
      <c r="AJ162" s="10"/>
      <c r="AK162" s="10"/>
      <c r="AL162" s="10"/>
      <c r="AM162" s="10"/>
      <c r="AN162" s="10"/>
      <c r="AO162" s="10"/>
      <c r="AP162" s="10"/>
      <c r="AQ162" s="10"/>
      <c r="AR162" s="10"/>
      <c r="AS162" s="10"/>
      <c r="AT162" s="10"/>
    </row>
    <row r="163" spans="2:46" x14ac:dyDescent="0.35">
      <c r="B163" s="10"/>
      <c r="C163" s="10"/>
      <c r="D163" s="10"/>
      <c r="E163" s="10"/>
      <c r="F163" s="10"/>
      <c r="G163" s="10"/>
      <c r="H163" s="10"/>
      <c r="I163" s="420"/>
      <c r="J163" s="421"/>
      <c r="K163" s="422"/>
      <c r="L163" s="39"/>
      <c r="M163" s="10"/>
      <c r="N163" s="10"/>
      <c r="O163" s="10"/>
      <c r="P163" s="10"/>
      <c r="Q163" s="10"/>
      <c r="R163" s="10"/>
      <c r="S163" s="27"/>
      <c r="T163" s="10"/>
      <c r="U163" s="10"/>
      <c r="V163" s="10"/>
      <c r="W163" s="10"/>
      <c r="X163" s="38"/>
      <c r="Y163" s="420"/>
      <c r="Z163" s="421"/>
      <c r="AA163" s="422"/>
      <c r="AB163" s="41"/>
      <c r="AC163" s="41"/>
      <c r="AD163" s="41"/>
      <c r="AE163" s="41"/>
      <c r="AF163" s="41"/>
      <c r="AG163" s="41"/>
      <c r="AH163" s="41"/>
      <c r="AI163" s="30"/>
      <c r="AJ163" s="10"/>
      <c r="AK163" s="10"/>
      <c r="AL163" s="10"/>
      <c r="AM163" s="10"/>
      <c r="AN163" s="10"/>
      <c r="AO163" s="10"/>
      <c r="AP163" s="10"/>
      <c r="AQ163" s="10"/>
      <c r="AR163" s="10"/>
      <c r="AS163" s="10"/>
      <c r="AT163" s="10"/>
    </row>
    <row r="164" spans="2:46" x14ac:dyDescent="0.35">
      <c r="B164" s="10"/>
      <c r="C164" s="10"/>
      <c r="D164" s="10"/>
      <c r="E164" s="10"/>
      <c r="F164" s="10"/>
      <c r="G164" s="10"/>
      <c r="H164" s="10"/>
      <c r="I164" s="420"/>
      <c r="J164" s="421"/>
      <c r="K164" s="422"/>
      <c r="L164" s="39"/>
      <c r="M164" s="10"/>
      <c r="N164" s="10"/>
      <c r="O164" s="10"/>
      <c r="P164" s="10"/>
      <c r="Q164" s="10"/>
      <c r="R164" s="10"/>
      <c r="S164" s="27"/>
      <c r="T164" s="10"/>
      <c r="U164" s="10"/>
      <c r="V164" s="10"/>
      <c r="W164" s="10"/>
      <c r="X164" s="38"/>
      <c r="Y164" s="420"/>
      <c r="Z164" s="421"/>
      <c r="AA164" s="422"/>
      <c r="AB164" s="41"/>
      <c r="AC164" s="41"/>
      <c r="AD164" s="41"/>
      <c r="AE164" s="41"/>
      <c r="AF164" s="41"/>
      <c r="AG164" s="41"/>
      <c r="AH164" s="41"/>
      <c r="AI164" s="30"/>
      <c r="AJ164" s="10"/>
      <c r="AK164" s="10"/>
      <c r="AL164" s="10"/>
      <c r="AM164" s="10"/>
      <c r="AN164" s="10"/>
      <c r="AO164" s="10"/>
      <c r="AP164" s="10"/>
      <c r="AQ164" s="10"/>
      <c r="AR164" s="10"/>
      <c r="AS164" s="10"/>
      <c r="AT164" s="10"/>
    </row>
    <row r="165" spans="2:46" x14ac:dyDescent="0.35">
      <c r="B165" s="10"/>
      <c r="C165" s="10"/>
      <c r="D165" s="10"/>
      <c r="E165" s="10"/>
      <c r="F165" s="10"/>
      <c r="G165" s="10"/>
      <c r="H165" s="10"/>
      <c r="I165" s="420"/>
      <c r="J165" s="421"/>
      <c r="K165" s="422"/>
      <c r="L165" s="39"/>
      <c r="M165" s="10"/>
      <c r="N165" s="10"/>
      <c r="O165" s="10"/>
      <c r="P165" s="10"/>
      <c r="Q165" s="10"/>
      <c r="R165" s="10"/>
      <c r="S165" s="27"/>
      <c r="T165" s="10"/>
      <c r="U165" s="10"/>
      <c r="V165" s="10"/>
      <c r="W165" s="10"/>
      <c r="X165" s="38"/>
      <c r="Y165" s="420"/>
      <c r="Z165" s="421"/>
      <c r="AA165" s="422"/>
      <c r="AB165" s="41"/>
      <c r="AC165" s="41"/>
      <c r="AD165" s="41"/>
      <c r="AE165" s="41"/>
      <c r="AF165" s="41"/>
      <c r="AG165" s="41"/>
      <c r="AH165" s="41"/>
      <c r="AI165" s="30"/>
      <c r="AJ165" s="10"/>
      <c r="AK165" s="10"/>
      <c r="AL165" s="10"/>
      <c r="AM165" s="10"/>
      <c r="AN165" s="10"/>
      <c r="AO165" s="10"/>
      <c r="AP165" s="10"/>
      <c r="AQ165" s="10"/>
      <c r="AR165" s="10"/>
      <c r="AS165" s="10"/>
      <c r="AT165" s="10"/>
    </row>
    <row r="166" spans="2:46" x14ac:dyDescent="0.35">
      <c r="B166" s="10"/>
      <c r="C166" s="10"/>
      <c r="D166" s="10"/>
      <c r="E166" s="10"/>
      <c r="F166" s="10"/>
      <c r="G166" s="10"/>
      <c r="H166" s="10"/>
      <c r="I166" s="420"/>
      <c r="J166" s="421"/>
      <c r="K166" s="422"/>
      <c r="L166" s="39"/>
      <c r="M166" s="10"/>
      <c r="N166" s="10"/>
      <c r="O166" s="10"/>
      <c r="P166" s="10"/>
      <c r="Q166" s="10"/>
      <c r="R166" s="10"/>
      <c r="S166" s="27"/>
      <c r="T166" s="10"/>
      <c r="U166" s="10"/>
      <c r="V166" s="10"/>
      <c r="W166" s="10"/>
      <c r="X166" s="38"/>
      <c r="Y166" s="420"/>
      <c r="Z166" s="421"/>
      <c r="AA166" s="422"/>
      <c r="AB166" s="41"/>
      <c r="AC166" s="41"/>
      <c r="AD166" s="41"/>
      <c r="AE166" s="41"/>
      <c r="AF166" s="41"/>
      <c r="AG166" s="41"/>
      <c r="AH166" s="41"/>
      <c r="AI166" s="30"/>
      <c r="AJ166" s="10"/>
      <c r="AK166" s="10"/>
      <c r="AL166" s="10"/>
      <c r="AM166" s="10"/>
      <c r="AN166" s="10"/>
      <c r="AO166" s="10"/>
      <c r="AP166" s="10"/>
      <c r="AQ166" s="10"/>
      <c r="AR166" s="10"/>
      <c r="AS166" s="10"/>
      <c r="AT166" s="10"/>
    </row>
    <row r="167" spans="2:46" x14ac:dyDescent="0.35">
      <c r="B167" s="10"/>
      <c r="C167" s="10"/>
      <c r="D167" s="10"/>
      <c r="E167" s="10"/>
      <c r="F167" s="10"/>
      <c r="G167" s="10"/>
      <c r="H167" s="10"/>
      <c r="I167" s="420"/>
      <c r="J167" s="421"/>
      <c r="K167" s="422"/>
      <c r="L167" s="39"/>
      <c r="M167" s="10"/>
      <c r="N167" s="10"/>
      <c r="O167" s="10"/>
      <c r="P167" s="10"/>
      <c r="Q167" s="10"/>
      <c r="R167" s="10"/>
      <c r="S167" s="27"/>
      <c r="T167" s="10"/>
      <c r="U167" s="10"/>
      <c r="V167" s="10"/>
      <c r="W167" s="10"/>
      <c r="X167" s="38"/>
      <c r="Y167" s="420"/>
      <c r="Z167" s="421"/>
      <c r="AA167" s="422"/>
      <c r="AB167" s="41"/>
      <c r="AC167" s="41"/>
      <c r="AD167" s="41"/>
      <c r="AE167" s="41"/>
      <c r="AF167" s="41"/>
      <c r="AG167" s="41"/>
      <c r="AH167" s="41"/>
      <c r="AI167" s="30"/>
      <c r="AJ167" s="10"/>
      <c r="AK167" s="10"/>
      <c r="AL167" s="10"/>
      <c r="AM167" s="10"/>
      <c r="AN167" s="10"/>
      <c r="AO167" s="10"/>
      <c r="AP167" s="10"/>
      <c r="AQ167" s="10"/>
      <c r="AR167" s="10"/>
      <c r="AS167" s="10"/>
      <c r="AT167" s="10"/>
    </row>
    <row r="168" spans="2:46" x14ac:dyDescent="0.35">
      <c r="B168" s="10"/>
      <c r="C168" s="10"/>
      <c r="D168" s="10"/>
      <c r="E168" s="10"/>
      <c r="F168" s="10"/>
      <c r="G168" s="10"/>
      <c r="H168" s="10"/>
      <c r="I168" s="420"/>
      <c r="J168" s="421"/>
      <c r="K168" s="422"/>
      <c r="L168" s="39"/>
      <c r="M168" s="10"/>
      <c r="N168" s="10"/>
      <c r="O168" s="10"/>
      <c r="P168" s="10"/>
      <c r="Q168" s="10"/>
      <c r="R168" s="10"/>
      <c r="S168" s="27"/>
      <c r="T168" s="10"/>
      <c r="U168" s="10"/>
      <c r="V168" s="10"/>
      <c r="W168" s="10"/>
      <c r="X168" s="38"/>
      <c r="Y168" s="420"/>
      <c r="Z168" s="421"/>
      <c r="AA168" s="422"/>
      <c r="AB168" s="41"/>
      <c r="AC168" s="41"/>
      <c r="AD168" s="41"/>
      <c r="AE168" s="41"/>
      <c r="AF168" s="41"/>
      <c r="AG168" s="41"/>
      <c r="AH168" s="41"/>
      <c r="AI168" s="30"/>
      <c r="AJ168" s="10"/>
      <c r="AK168" s="10"/>
      <c r="AL168" s="10"/>
      <c r="AM168" s="10"/>
      <c r="AN168" s="10"/>
      <c r="AO168" s="10"/>
      <c r="AP168" s="10"/>
      <c r="AQ168" s="10"/>
      <c r="AR168" s="10"/>
      <c r="AS168" s="10"/>
      <c r="AT168" s="10"/>
    </row>
    <row r="169" spans="2:46" x14ac:dyDescent="0.35">
      <c r="B169" s="10"/>
      <c r="C169" s="10"/>
      <c r="D169" s="10"/>
      <c r="E169" s="10"/>
      <c r="F169" s="10"/>
      <c r="G169" s="10"/>
      <c r="H169" s="10"/>
      <c r="I169" s="420"/>
      <c r="J169" s="421"/>
      <c r="K169" s="422"/>
      <c r="L169" s="39"/>
      <c r="M169" s="10"/>
      <c r="N169" s="10"/>
      <c r="O169" s="10"/>
      <c r="P169" s="10"/>
      <c r="Q169" s="10"/>
      <c r="R169" s="10"/>
      <c r="S169" s="27"/>
      <c r="T169" s="10"/>
      <c r="U169" s="10"/>
      <c r="V169" s="10"/>
      <c r="W169" s="10"/>
      <c r="X169" s="38"/>
      <c r="Y169" s="420"/>
      <c r="Z169" s="421"/>
      <c r="AA169" s="422"/>
      <c r="AB169" s="41"/>
      <c r="AC169" s="41"/>
      <c r="AD169" s="41"/>
      <c r="AE169" s="41"/>
      <c r="AF169" s="41"/>
      <c r="AG169" s="41"/>
      <c r="AH169" s="41"/>
      <c r="AI169" s="30"/>
      <c r="AJ169" s="10"/>
      <c r="AK169" s="10"/>
      <c r="AL169" s="10"/>
      <c r="AM169" s="10"/>
      <c r="AN169" s="10"/>
      <c r="AO169" s="10"/>
      <c r="AP169" s="10"/>
      <c r="AQ169" s="10"/>
      <c r="AR169" s="10"/>
      <c r="AS169" s="10"/>
      <c r="AT169" s="10"/>
    </row>
    <row r="170" spans="2:46" x14ac:dyDescent="0.35">
      <c r="B170" s="10"/>
      <c r="C170" s="10"/>
      <c r="D170" s="10"/>
      <c r="E170" s="10"/>
      <c r="F170" s="10"/>
      <c r="G170" s="10"/>
      <c r="H170" s="10"/>
      <c r="I170" s="420"/>
      <c r="J170" s="421"/>
      <c r="K170" s="422"/>
      <c r="L170" s="39"/>
      <c r="M170" s="10"/>
      <c r="N170" s="10"/>
      <c r="O170" s="10"/>
      <c r="P170" s="10"/>
      <c r="Q170" s="10"/>
      <c r="R170" s="10"/>
      <c r="S170" s="27"/>
      <c r="T170" s="10"/>
      <c r="U170" s="10"/>
      <c r="V170" s="10"/>
      <c r="W170" s="10"/>
      <c r="X170" s="38"/>
      <c r="Y170" s="420"/>
      <c r="Z170" s="421"/>
      <c r="AA170" s="422"/>
      <c r="AB170" s="41"/>
      <c r="AC170" s="41"/>
      <c r="AD170" s="41"/>
      <c r="AE170" s="41"/>
      <c r="AF170" s="41"/>
      <c r="AG170" s="41"/>
      <c r="AH170" s="41"/>
      <c r="AI170" s="30"/>
      <c r="AJ170" s="10"/>
      <c r="AK170" s="10"/>
      <c r="AL170" s="10"/>
      <c r="AM170" s="10"/>
      <c r="AN170" s="10"/>
      <c r="AO170" s="10"/>
      <c r="AP170" s="10"/>
      <c r="AQ170" s="10"/>
      <c r="AR170" s="10"/>
      <c r="AS170" s="10"/>
      <c r="AT170" s="10"/>
    </row>
    <row r="171" spans="2:46" x14ac:dyDescent="0.35">
      <c r="B171" s="10"/>
      <c r="C171" s="10"/>
      <c r="D171" s="10"/>
      <c r="E171" s="10"/>
      <c r="F171" s="10"/>
      <c r="G171" s="10"/>
      <c r="H171" s="10"/>
      <c r="I171" s="420"/>
      <c r="J171" s="421"/>
      <c r="K171" s="422"/>
      <c r="L171" s="39"/>
      <c r="M171" s="10"/>
      <c r="N171" s="10"/>
      <c r="O171" s="10"/>
      <c r="P171" s="10"/>
      <c r="Q171" s="10"/>
      <c r="R171" s="10"/>
      <c r="S171" s="27"/>
      <c r="T171" s="10"/>
      <c r="U171" s="10"/>
      <c r="V171" s="10"/>
      <c r="W171" s="10"/>
      <c r="X171" s="38"/>
      <c r="Y171" s="420"/>
      <c r="Z171" s="421"/>
      <c r="AA171" s="422"/>
      <c r="AB171" s="41"/>
      <c r="AC171" s="41"/>
      <c r="AD171" s="41"/>
      <c r="AE171" s="41"/>
      <c r="AF171" s="41"/>
      <c r="AG171" s="41"/>
      <c r="AH171" s="41"/>
      <c r="AI171" s="30"/>
      <c r="AJ171" s="10"/>
      <c r="AK171" s="10"/>
      <c r="AL171" s="10"/>
      <c r="AM171" s="10"/>
      <c r="AN171" s="10"/>
      <c r="AO171" s="10"/>
      <c r="AP171" s="10"/>
      <c r="AQ171" s="10"/>
      <c r="AR171" s="10"/>
      <c r="AS171" s="10"/>
      <c r="AT171" s="10"/>
    </row>
    <row r="172" spans="2:46" x14ac:dyDescent="0.35">
      <c r="B172" s="10"/>
      <c r="C172" s="10"/>
      <c r="D172" s="10"/>
      <c r="E172" s="10"/>
      <c r="F172" s="10"/>
      <c r="G172" s="10"/>
      <c r="H172" s="10"/>
      <c r="I172" s="420"/>
      <c r="J172" s="421"/>
      <c r="K172" s="422"/>
      <c r="L172" s="39"/>
      <c r="M172" s="10"/>
      <c r="N172" s="10"/>
      <c r="O172" s="10"/>
      <c r="P172" s="10"/>
      <c r="Q172" s="10"/>
      <c r="R172" s="10"/>
      <c r="S172" s="27"/>
      <c r="T172" s="10"/>
      <c r="U172" s="10"/>
      <c r="V172" s="10"/>
      <c r="W172" s="10"/>
      <c r="X172" s="38"/>
      <c r="Y172" s="420"/>
      <c r="Z172" s="421"/>
      <c r="AA172" s="422"/>
      <c r="AB172" s="41"/>
      <c r="AC172" s="41"/>
      <c r="AD172" s="41"/>
      <c r="AE172" s="41"/>
      <c r="AF172" s="41"/>
      <c r="AG172" s="41"/>
      <c r="AH172" s="41"/>
      <c r="AI172" s="30"/>
      <c r="AJ172" s="10"/>
      <c r="AK172" s="10"/>
      <c r="AL172" s="10"/>
      <c r="AM172" s="10"/>
      <c r="AN172" s="10"/>
      <c r="AO172" s="10"/>
      <c r="AP172" s="10"/>
      <c r="AQ172" s="10"/>
      <c r="AR172" s="10"/>
      <c r="AS172" s="10"/>
      <c r="AT172" s="10"/>
    </row>
    <row r="173" spans="2:46" x14ac:dyDescent="0.35">
      <c r="B173" s="10"/>
      <c r="C173" s="10"/>
      <c r="D173" s="10"/>
      <c r="E173" s="10"/>
      <c r="F173" s="10"/>
      <c r="G173" s="10"/>
      <c r="H173" s="10"/>
      <c r="I173" s="420"/>
      <c r="J173" s="421"/>
      <c r="K173" s="422"/>
      <c r="L173" s="39"/>
      <c r="M173" s="10"/>
      <c r="N173" s="10"/>
      <c r="O173" s="10"/>
      <c r="P173" s="10"/>
      <c r="Q173" s="10"/>
      <c r="R173" s="10"/>
      <c r="S173" s="27"/>
      <c r="T173" s="10"/>
      <c r="U173" s="10"/>
      <c r="V173" s="10"/>
      <c r="W173" s="10"/>
      <c r="X173" s="38"/>
      <c r="Y173" s="420"/>
      <c r="Z173" s="421"/>
      <c r="AA173" s="422"/>
      <c r="AB173" s="41"/>
      <c r="AC173" s="41"/>
      <c r="AD173" s="41"/>
      <c r="AE173" s="41"/>
      <c r="AF173" s="41"/>
      <c r="AG173" s="41"/>
      <c r="AH173" s="41"/>
      <c r="AI173" s="30"/>
      <c r="AJ173" s="10"/>
      <c r="AK173" s="10"/>
      <c r="AL173" s="10"/>
      <c r="AM173" s="10"/>
      <c r="AN173" s="10"/>
      <c r="AO173" s="10"/>
      <c r="AP173" s="10"/>
      <c r="AQ173" s="10"/>
      <c r="AR173" s="10"/>
      <c r="AS173" s="10"/>
      <c r="AT173" s="10"/>
    </row>
    <row r="174" spans="2:46" x14ac:dyDescent="0.35">
      <c r="B174" s="10"/>
      <c r="C174" s="10"/>
      <c r="D174" s="10"/>
      <c r="E174" s="10"/>
      <c r="F174" s="10"/>
      <c r="G174" s="10"/>
      <c r="H174" s="10"/>
      <c r="I174" s="420"/>
      <c r="J174" s="421"/>
      <c r="K174" s="422"/>
      <c r="L174" s="39"/>
      <c r="M174" s="10"/>
      <c r="N174" s="10"/>
      <c r="O174" s="10"/>
      <c r="P174" s="10"/>
      <c r="Q174" s="10"/>
      <c r="R174" s="10"/>
      <c r="S174" s="27"/>
      <c r="T174" s="10"/>
      <c r="U174" s="10"/>
      <c r="V174" s="10"/>
      <c r="W174" s="10"/>
      <c r="X174" s="38"/>
      <c r="Y174" s="420"/>
      <c r="Z174" s="421"/>
      <c r="AA174" s="422"/>
      <c r="AB174" s="41"/>
      <c r="AC174" s="41"/>
      <c r="AD174" s="41"/>
      <c r="AE174" s="41"/>
      <c r="AF174" s="41"/>
      <c r="AG174" s="41"/>
      <c r="AH174" s="41"/>
      <c r="AI174" s="30"/>
      <c r="AJ174" s="10"/>
      <c r="AK174" s="10"/>
      <c r="AL174" s="10"/>
      <c r="AM174" s="10"/>
      <c r="AN174" s="10"/>
      <c r="AO174" s="10"/>
      <c r="AP174" s="10"/>
      <c r="AQ174" s="10"/>
      <c r="AR174" s="10"/>
      <c r="AS174" s="10"/>
      <c r="AT174" s="10"/>
    </row>
    <row r="175" spans="2:46" x14ac:dyDescent="0.35">
      <c r="B175" s="10"/>
      <c r="C175" s="10"/>
      <c r="D175" s="10"/>
      <c r="E175" s="10"/>
      <c r="F175" s="10"/>
      <c r="G175" s="10"/>
      <c r="H175" s="10"/>
      <c r="I175" s="420"/>
      <c r="J175" s="421"/>
      <c r="K175" s="422"/>
      <c r="L175" s="39"/>
      <c r="M175" s="10"/>
      <c r="N175" s="10"/>
      <c r="O175" s="10"/>
      <c r="P175" s="10"/>
      <c r="Q175" s="10"/>
      <c r="R175" s="10"/>
      <c r="S175" s="27"/>
      <c r="T175" s="10"/>
      <c r="U175" s="10"/>
      <c r="V175" s="10"/>
      <c r="W175" s="10"/>
      <c r="X175" s="38"/>
      <c r="Y175" s="420"/>
      <c r="Z175" s="421"/>
      <c r="AA175" s="422"/>
      <c r="AB175" s="41"/>
      <c r="AC175" s="41"/>
      <c r="AD175" s="41"/>
      <c r="AE175" s="41"/>
      <c r="AF175" s="41"/>
      <c r="AG175" s="41"/>
      <c r="AH175" s="41"/>
      <c r="AI175" s="30"/>
      <c r="AJ175" s="10"/>
      <c r="AK175" s="10"/>
      <c r="AL175" s="10"/>
      <c r="AM175" s="10"/>
      <c r="AN175" s="10"/>
      <c r="AO175" s="10"/>
      <c r="AP175" s="10"/>
      <c r="AQ175" s="10"/>
      <c r="AR175" s="10"/>
      <c r="AS175" s="10"/>
      <c r="AT175" s="10"/>
    </row>
    <row r="176" spans="2:46" x14ac:dyDescent="0.35">
      <c r="B176" s="10"/>
      <c r="C176" s="10"/>
      <c r="D176" s="10"/>
      <c r="E176" s="10"/>
      <c r="F176" s="10"/>
      <c r="G176" s="10"/>
      <c r="H176" s="10"/>
      <c r="I176" s="420"/>
      <c r="J176" s="421"/>
      <c r="K176" s="422"/>
      <c r="L176" s="39"/>
      <c r="M176" s="10"/>
      <c r="N176" s="10"/>
      <c r="O176" s="10"/>
      <c r="P176" s="10"/>
      <c r="Q176" s="10"/>
      <c r="R176" s="10"/>
      <c r="S176" s="27"/>
      <c r="T176" s="10"/>
      <c r="U176" s="10"/>
      <c r="V176" s="10"/>
      <c r="W176" s="10"/>
      <c r="X176" s="38"/>
      <c r="Y176" s="420"/>
      <c r="Z176" s="421"/>
      <c r="AA176" s="422"/>
      <c r="AB176" s="41"/>
      <c r="AC176" s="41"/>
      <c r="AD176" s="41"/>
      <c r="AE176" s="41"/>
      <c r="AF176" s="41"/>
      <c r="AG176" s="41"/>
      <c r="AH176" s="41"/>
      <c r="AI176" s="30"/>
      <c r="AJ176" s="10"/>
      <c r="AK176" s="10"/>
      <c r="AL176" s="10"/>
      <c r="AM176" s="10"/>
      <c r="AN176" s="10"/>
      <c r="AO176" s="10"/>
      <c r="AP176" s="10"/>
      <c r="AQ176" s="10"/>
      <c r="AR176" s="10"/>
      <c r="AS176" s="10"/>
      <c r="AT176" s="10"/>
    </row>
    <row r="177" spans="2:46" x14ac:dyDescent="0.35">
      <c r="B177" s="10"/>
      <c r="C177" s="10"/>
      <c r="D177" s="10"/>
      <c r="E177" s="10"/>
      <c r="F177" s="10"/>
      <c r="G177" s="10"/>
      <c r="H177" s="10"/>
      <c r="I177" s="420"/>
      <c r="J177" s="421"/>
      <c r="K177" s="422"/>
      <c r="L177" s="39"/>
      <c r="M177" s="10"/>
      <c r="N177" s="10"/>
      <c r="O177" s="10"/>
      <c r="P177" s="10"/>
      <c r="Q177" s="10"/>
      <c r="R177" s="10"/>
      <c r="S177" s="27"/>
      <c r="T177" s="10"/>
      <c r="U177" s="10"/>
      <c r="V177" s="10"/>
      <c r="W177" s="10"/>
      <c r="X177" s="38"/>
      <c r="Y177" s="420"/>
      <c r="Z177" s="421"/>
      <c r="AA177" s="422"/>
      <c r="AB177" s="41"/>
      <c r="AC177" s="41"/>
      <c r="AD177" s="41"/>
      <c r="AE177" s="41"/>
      <c r="AF177" s="41"/>
      <c r="AG177" s="41"/>
      <c r="AH177" s="41"/>
      <c r="AI177" s="30"/>
      <c r="AJ177" s="10"/>
      <c r="AK177" s="10"/>
      <c r="AL177" s="10"/>
      <c r="AM177" s="10"/>
      <c r="AN177" s="10"/>
      <c r="AO177" s="10"/>
      <c r="AP177" s="10"/>
      <c r="AQ177" s="10"/>
      <c r="AR177" s="10"/>
      <c r="AS177" s="10"/>
      <c r="AT177" s="10"/>
    </row>
    <row r="178" spans="2:46" x14ac:dyDescent="0.35">
      <c r="B178" s="10"/>
      <c r="C178" s="10"/>
      <c r="D178" s="10"/>
      <c r="E178" s="10"/>
      <c r="F178" s="10"/>
      <c r="G178" s="10"/>
      <c r="H178" s="10"/>
      <c r="I178" s="420"/>
      <c r="J178" s="421"/>
      <c r="K178" s="422"/>
      <c r="L178" s="39"/>
      <c r="M178" s="10"/>
      <c r="N178" s="10"/>
      <c r="O178" s="10"/>
      <c r="P178" s="10"/>
      <c r="Q178" s="10"/>
      <c r="R178" s="10"/>
      <c r="S178" s="27"/>
      <c r="T178" s="10"/>
      <c r="U178" s="10"/>
      <c r="V178" s="10"/>
      <c r="W178" s="10"/>
      <c r="X178" s="38"/>
      <c r="Y178" s="420"/>
      <c r="Z178" s="421"/>
      <c r="AA178" s="422"/>
      <c r="AB178" s="41"/>
      <c r="AC178" s="41"/>
      <c r="AD178" s="41"/>
      <c r="AE178" s="41"/>
      <c r="AF178" s="41"/>
      <c r="AG178" s="41"/>
      <c r="AH178" s="41"/>
      <c r="AI178" s="30"/>
      <c r="AJ178" s="10"/>
      <c r="AK178" s="10"/>
      <c r="AL178" s="10"/>
      <c r="AM178" s="10"/>
      <c r="AN178" s="10"/>
      <c r="AO178" s="10"/>
      <c r="AP178" s="10"/>
      <c r="AQ178" s="10"/>
      <c r="AR178" s="10"/>
      <c r="AS178" s="10"/>
      <c r="AT178" s="10"/>
    </row>
    <row r="179" spans="2:46" x14ac:dyDescent="0.35">
      <c r="B179" s="10"/>
      <c r="C179" s="10"/>
      <c r="D179" s="10"/>
      <c r="E179" s="10"/>
      <c r="F179" s="10"/>
      <c r="G179" s="10"/>
      <c r="H179" s="10"/>
      <c r="I179" s="420"/>
      <c r="J179" s="421"/>
      <c r="K179" s="422"/>
      <c r="L179" s="39"/>
      <c r="M179" s="10"/>
      <c r="N179" s="10"/>
      <c r="O179" s="10"/>
      <c r="P179" s="10"/>
      <c r="Q179" s="10"/>
      <c r="R179" s="10"/>
      <c r="S179" s="27"/>
      <c r="T179" s="10"/>
      <c r="U179" s="10"/>
      <c r="V179" s="10"/>
      <c r="W179" s="10"/>
      <c r="X179" s="38"/>
      <c r="Y179" s="420"/>
      <c r="Z179" s="421"/>
      <c r="AA179" s="422"/>
      <c r="AB179" s="41"/>
      <c r="AC179" s="41"/>
      <c r="AD179" s="41"/>
      <c r="AE179" s="41"/>
      <c r="AF179" s="41"/>
      <c r="AG179" s="41"/>
      <c r="AH179" s="41"/>
      <c r="AI179" s="30"/>
      <c r="AJ179" s="10"/>
      <c r="AK179" s="10"/>
      <c r="AL179" s="10"/>
      <c r="AM179" s="10"/>
      <c r="AN179" s="10"/>
      <c r="AO179" s="10"/>
      <c r="AP179" s="10"/>
      <c r="AQ179" s="10"/>
      <c r="AR179" s="10"/>
      <c r="AS179" s="10"/>
      <c r="AT179" s="10"/>
    </row>
    <row r="180" spans="2:46" x14ac:dyDescent="0.35">
      <c r="B180" s="10"/>
      <c r="C180" s="10"/>
      <c r="D180" s="10"/>
      <c r="E180" s="10"/>
      <c r="F180" s="10"/>
      <c r="G180" s="10"/>
      <c r="H180" s="10"/>
      <c r="I180" s="420"/>
      <c r="J180" s="421"/>
      <c r="K180" s="422"/>
      <c r="L180" s="39"/>
      <c r="M180" s="10"/>
      <c r="N180" s="10"/>
      <c r="O180" s="10"/>
      <c r="P180" s="10"/>
      <c r="Q180" s="10"/>
      <c r="R180" s="10"/>
      <c r="S180" s="27"/>
      <c r="T180" s="10"/>
      <c r="U180" s="10"/>
      <c r="V180" s="10"/>
      <c r="W180" s="10"/>
      <c r="X180" s="38"/>
      <c r="Y180" s="420"/>
      <c r="Z180" s="421"/>
      <c r="AA180" s="422"/>
      <c r="AB180" s="41"/>
      <c r="AC180" s="41"/>
      <c r="AD180" s="41"/>
      <c r="AE180" s="41"/>
      <c r="AF180" s="41"/>
      <c r="AG180" s="41"/>
      <c r="AH180" s="41"/>
      <c r="AI180" s="30"/>
      <c r="AJ180" s="10"/>
      <c r="AK180" s="10"/>
      <c r="AL180" s="10"/>
      <c r="AM180" s="10"/>
      <c r="AN180" s="10"/>
      <c r="AO180" s="10"/>
      <c r="AP180" s="10"/>
      <c r="AQ180" s="10"/>
      <c r="AR180" s="10"/>
      <c r="AS180" s="10"/>
      <c r="AT180" s="10"/>
    </row>
    <row r="181" spans="2:46" x14ac:dyDescent="0.35">
      <c r="B181" s="10"/>
      <c r="C181" s="10"/>
      <c r="D181" s="10"/>
      <c r="E181" s="10"/>
      <c r="F181" s="10"/>
      <c r="G181" s="10"/>
      <c r="H181" s="10"/>
      <c r="I181" s="420"/>
      <c r="J181" s="421"/>
      <c r="K181" s="422"/>
      <c r="L181" s="39"/>
      <c r="M181" s="10"/>
      <c r="N181" s="10"/>
      <c r="O181" s="10"/>
      <c r="P181" s="10"/>
      <c r="Q181" s="10"/>
      <c r="R181" s="10"/>
      <c r="S181" s="27"/>
      <c r="T181" s="10"/>
      <c r="U181" s="10"/>
      <c r="V181" s="10"/>
      <c r="W181" s="10"/>
      <c r="X181" s="38"/>
      <c r="Y181" s="420"/>
      <c r="Z181" s="421"/>
      <c r="AA181" s="422"/>
      <c r="AB181" s="41"/>
      <c r="AC181" s="41"/>
      <c r="AD181" s="41"/>
      <c r="AE181" s="41"/>
      <c r="AF181" s="41"/>
      <c r="AG181" s="41"/>
      <c r="AH181" s="41"/>
      <c r="AI181" s="30"/>
      <c r="AJ181" s="10"/>
      <c r="AK181" s="10"/>
      <c r="AL181" s="10"/>
      <c r="AM181" s="10"/>
      <c r="AN181" s="10"/>
      <c r="AO181" s="10"/>
      <c r="AP181" s="10"/>
      <c r="AQ181" s="10"/>
      <c r="AR181" s="10"/>
      <c r="AS181" s="10"/>
      <c r="AT181" s="10"/>
    </row>
    <row r="182" spans="2:46" x14ac:dyDescent="0.35">
      <c r="B182" s="10"/>
      <c r="C182" s="10"/>
      <c r="D182" s="10"/>
      <c r="E182" s="10"/>
      <c r="F182" s="10"/>
      <c r="G182" s="10"/>
      <c r="H182" s="10"/>
      <c r="I182" s="420"/>
      <c r="J182" s="421"/>
      <c r="K182" s="422"/>
      <c r="L182" s="39"/>
      <c r="M182" s="10"/>
      <c r="N182" s="10"/>
      <c r="O182" s="10"/>
      <c r="P182" s="10"/>
      <c r="Q182" s="10"/>
      <c r="R182" s="10"/>
      <c r="S182" s="27"/>
      <c r="T182" s="10"/>
      <c r="U182" s="10"/>
      <c r="V182" s="10"/>
      <c r="W182" s="10"/>
      <c r="X182" s="38"/>
      <c r="Y182" s="420"/>
      <c r="Z182" s="421"/>
      <c r="AA182" s="422"/>
      <c r="AB182" s="41"/>
      <c r="AC182" s="41"/>
      <c r="AD182" s="41"/>
      <c r="AE182" s="41"/>
      <c r="AF182" s="41"/>
      <c r="AG182" s="41"/>
      <c r="AH182" s="41"/>
      <c r="AI182" s="30"/>
      <c r="AJ182" s="10"/>
      <c r="AK182" s="10"/>
      <c r="AL182" s="10"/>
      <c r="AM182" s="10"/>
      <c r="AN182" s="10"/>
      <c r="AO182" s="10"/>
      <c r="AP182" s="10"/>
      <c r="AQ182" s="10"/>
      <c r="AR182" s="10"/>
      <c r="AS182" s="10"/>
      <c r="AT182" s="10"/>
    </row>
    <row r="183" spans="2:46" x14ac:dyDescent="0.35">
      <c r="B183" s="10"/>
      <c r="C183" s="10"/>
      <c r="D183" s="10"/>
      <c r="E183" s="10"/>
      <c r="F183" s="10"/>
      <c r="G183" s="10"/>
      <c r="H183" s="10"/>
      <c r="I183" s="420"/>
      <c r="J183" s="421"/>
      <c r="K183" s="422"/>
      <c r="L183" s="39"/>
      <c r="M183" s="10"/>
      <c r="N183" s="10"/>
      <c r="O183" s="10"/>
      <c r="P183" s="10"/>
      <c r="Q183" s="10"/>
      <c r="R183" s="10"/>
      <c r="S183" s="27"/>
      <c r="T183" s="10"/>
      <c r="U183" s="10"/>
      <c r="V183" s="10"/>
      <c r="W183" s="10"/>
      <c r="X183" s="38"/>
      <c r="Y183" s="420"/>
      <c r="Z183" s="421"/>
      <c r="AA183" s="422"/>
      <c r="AB183" s="41"/>
      <c r="AC183" s="41"/>
      <c r="AD183" s="41"/>
      <c r="AE183" s="41"/>
      <c r="AF183" s="41"/>
      <c r="AG183" s="41"/>
      <c r="AH183" s="41"/>
      <c r="AI183" s="30"/>
      <c r="AJ183" s="10"/>
      <c r="AK183" s="10"/>
      <c r="AL183" s="10"/>
      <c r="AM183" s="10"/>
      <c r="AN183" s="10"/>
      <c r="AO183" s="10"/>
      <c r="AP183" s="10"/>
      <c r="AQ183" s="10"/>
      <c r="AR183" s="10"/>
      <c r="AS183" s="10"/>
      <c r="AT183" s="10"/>
    </row>
    <row r="184" spans="2:46" x14ac:dyDescent="0.35">
      <c r="B184" s="10"/>
      <c r="C184" s="10"/>
      <c r="D184" s="10"/>
      <c r="E184" s="10"/>
      <c r="F184" s="10"/>
      <c r="G184" s="10"/>
      <c r="H184" s="10"/>
      <c r="I184" s="420"/>
      <c r="J184" s="421"/>
      <c r="K184" s="422"/>
      <c r="L184" s="39"/>
      <c r="M184" s="10"/>
      <c r="N184" s="10"/>
      <c r="O184" s="10"/>
      <c r="P184" s="10"/>
      <c r="Q184" s="10"/>
      <c r="R184" s="10"/>
      <c r="S184" s="27"/>
      <c r="T184" s="10"/>
      <c r="U184" s="10"/>
      <c r="V184" s="10"/>
      <c r="W184" s="10"/>
      <c r="X184" s="38"/>
      <c r="Y184" s="420"/>
      <c r="Z184" s="421"/>
      <c r="AA184" s="422"/>
      <c r="AB184" s="41"/>
      <c r="AC184" s="41"/>
      <c r="AD184" s="41"/>
      <c r="AE184" s="41"/>
      <c r="AF184" s="41"/>
      <c r="AG184" s="41"/>
      <c r="AH184" s="41"/>
      <c r="AI184" s="30"/>
      <c r="AJ184" s="10"/>
      <c r="AK184" s="10"/>
      <c r="AL184" s="10"/>
      <c r="AM184" s="10"/>
      <c r="AN184" s="10"/>
      <c r="AO184" s="10"/>
      <c r="AP184" s="10"/>
      <c r="AQ184" s="10"/>
      <c r="AR184" s="10"/>
      <c r="AS184" s="10"/>
      <c r="AT184" s="10"/>
    </row>
    <row r="185" spans="2:46" x14ac:dyDescent="0.35">
      <c r="B185" s="10"/>
      <c r="C185" s="10"/>
      <c r="D185" s="10"/>
      <c r="E185" s="10"/>
      <c r="F185" s="10"/>
      <c r="G185" s="10"/>
      <c r="H185" s="10"/>
      <c r="I185" s="420"/>
      <c r="J185" s="421"/>
      <c r="K185" s="422"/>
      <c r="L185" s="39"/>
      <c r="M185" s="10"/>
      <c r="N185" s="10"/>
      <c r="O185" s="10"/>
      <c r="P185" s="10"/>
      <c r="Q185" s="10"/>
      <c r="R185" s="10"/>
      <c r="S185" s="27"/>
      <c r="T185" s="10"/>
      <c r="U185" s="10"/>
      <c r="V185" s="10"/>
      <c r="W185" s="10"/>
      <c r="X185" s="38"/>
      <c r="Y185" s="420"/>
      <c r="Z185" s="421"/>
      <c r="AA185" s="422"/>
      <c r="AB185" s="41"/>
      <c r="AC185" s="41"/>
      <c r="AD185" s="41"/>
      <c r="AE185" s="41"/>
      <c r="AF185" s="41"/>
      <c r="AG185" s="41"/>
      <c r="AH185" s="41"/>
      <c r="AI185" s="30"/>
      <c r="AJ185" s="10"/>
      <c r="AK185" s="10"/>
      <c r="AL185" s="10"/>
      <c r="AM185" s="10"/>
      <c r="AN185" s="10"/>
      <c r="AO185" s="10"/>
      <c r="AP185" s="10"/>
      <c r="AQ185" s="10"/>
      <c r="AR185" s="10"/>
      <c r="AS185" s="10"/>
      <c r="AT185" s="10"/>
    </row>
    <row r="186" spans="2:46" x14ac:dyDescent="0.35">
      <c r="B186" s="10"/>
      <c r="C186" s="10"/>
      <c r="D186" s="10"/>
      <c r="E186" s="10"/>
      <c r="F186" s="10"/>
      <c r="G186" s="10"/>
      <c r="H186" s="10"/>
      <c r="I186" s="420"/>
      <c r="J186" s="421"/>
      <c r="K186" s="422"/>
      <c r="L186" s="39"/>
      <c r="M186" s="10"/>
      <c r="N186" s="10"/>
      <c r="O186" s="10"/>
      <c r="P186" s="10"/>
      <c r="Q186" s="10"/>
      <c r="R186" s="10"/>
      <c r="S186" s="27"/>
      <c r="T186" s="10"/>
      <c r="U186" s="10"/>
      <c r="V186" s="10"/>
      <c r="W186" s="10"/>
      <c r="X186" s="38"/>
      <c r="Y186" s="420"/>
      <c r="Z186" s="421"/>
      <c r="AA186" s="422"/>
      <c r="AB186" s="41"/>
      <c r="AC186" s="41"/>
      <c r="AD186" s="41"/>
      <c r="AE186" s="41"/>
      <c r="AF186" s="41"/>
      <c r="AG186" s="41"/>
      <c r="AH186" s="41"/>
      <c r="AI186" s="30"/>
      <c r="AJ186" s="10"/>
      <c r="AK186" s="10"/>
      <c r="AL186" s="10"/>
      <c r="AM186" s="10"/>
      <c r="AN186" s="10"/>
      <c r="AO186" s="10"/>
      <c r="AP186" s="10"/>
      <c r="AQ186" s="10"/>
      <c r="AR186" s="10"/>
      <c r="AS186" s="10"/>
      <c r="AT186" s="10"/>
    </row>
    <row r="187" spans="2:46" x14ac:dyDescent="0.35">
      <c r="B187" s="10"/>
      <c r="C187" s="10"/>
      <c r="D187" s="10"/>
      <c r="E187" s="10"/>
      <c r="F187" s="10"/>
      <c r="G187" s="10"/>
      <c r="H187" s="10"/>
      <c r="I187" s="420"/>
      <c r="J187" s="421"/>
      <c r="K187" s="422"/>
      <c r="L187" s="39"/>
      <c r="M187" s="10"/>
      <c r="N187" s="10"/>
      <c r="O187" s="10"/>
      <c r="P187" s="10"/>
      <c r="Q187" s="10"/>
      <c r="R187" s="10"/>
      <c r="S187" s="27"/>
      <c r="T187" s="10"/>
      <c r="U187" s="10"/>
      <c r="V187" s="10"/>
      <c r="W187" s="10"/>
      <c r="X187" s="38"/>
      <c r="Y187" s="420"/>
      <c r="Z187" s="421"/>
      <c r="AA187" s="422"/>
      <c r="AB187" s="41"/>
      <c r="AC187" s="41"/>
      <c r="AD187" s="41"/>
      <c r="AE187" s="41"/>
      <c r="AF187" s="41"/>
      <c r="AG187" s="41"/>
      <c r="AH187" s="41"/>
      <c r="AI187" s="30"/>
      <c r="AJ187" s="10"/>
      <c r="AK187" s="10"/>
      <c r="AL187" s="10"/>
      <c r="AM187" s="10"/>
      <c r="AN187" s="10"/>
      <c r="AO187" s="10"/>
      <c r="AP187" s="10"/>
      <c r="AQ187" s="10"/>
      <c r="AR187" s="10"/>
      <c r="AS187" s="10"/>
      <c r="AT187" s="10"/>
    </row>
    <row r="188" spans="2:46" x14ac:dyDescent="0.35">
      <c r="B188" s="10"/>
      <c r="C188" s="10"/>
      <c r="D188" s="10"/>
      <c r="E188" s="10"/>
      <c r="F188" s="10"/>
      <c r="G188" s="10"/>
      <c r="H188" s="10"/>
      <c r="I188" s="420"/>
      <c r="J188" s="421"/>
      <c r="K188" s="422"/>
      <c r="L188" s="39"/>
      <c r="M188" s="10"/>
      <c r="N188" s="10"/>
      <c r="O188" s="10"/>
      <c r="P188" s="10"/>
      <c r="Q188" s="10"/>
      <c r="R188" s="10"/>
      <c r="S188" s="27"/>
      <c r="T188" s="10"/>
      <c r="U188" s="10"/>
      <c r="V188" s="10"/>
      <c r="W188" s="10"/>
      <c r="X188" s="38"/>
      <c r="Y188" s="420"/>
      <c r="Z188" s="421"/>
      <c r="AA188" s="422"/>
      <c r="AB188" s="41"/>
      <c r="AC188" s="41"/>
      <c r="AD188" s="41"/>
      <c r="AE188" s="41"/>
      <c r="AF188" s="41"/>
      <c r="AG188" s="41"/>
      <c r="AH188" s="41"/>
      <c r="AI188" s="30"/>
      <c r="AJ188" s="10"/>
      <c r="AK188" s="10"/>
      <c r="AL188" s="10"/>
      <c r="AM188" s="10"/>
      <c r="AN188" s="10"/>
      <c r="AO188" s="10"/>
      <c r="AP188" s="10"/>
      <c r="AQ188" s="10"/>
      <c r="AR188" s="10"/>
      <c r="AS188" s="10"/>
      <c r="AT188" s="10"/>
    </row>
    <row r="189" spans="2:46" x14ac:dyDescent="0.35">
      <c r="B189" s="10"/>
      <c r="C189" s="10"/>
      <c r="D189" s="10"/>
      <c r="E189" s="10"/>
      <c r="F189" s="10"/>
      <c r="G189" s="10"/>
      <c r="H189" s="10"/>
      <c r="I189" s="420"/>
      <c r="J189" s="421"/>
      <c r="K189" s="422"/>
      <c r="L189" s="39"/>
      <c r="M189" s="10"/>
      <c r="N189" s="10"/>
      <c r="O189" s="10"/>
      <c r="P189" s="10"/>
      <c r="Q189" s="10"/>
      <c r="R189" s="10"/>
      <c r="S189" s="27"/>
      <c r="T189" s="10"/>
      <c r="U189" s="10"/>
      <c r="V189" s="10"/>
      <c r="W189" s="10"/>
      <c r="X189" s="38"/>
      <c r="Y189" s="420"/>
      <c r="Z189" s="421"/>
      <c r="AA189" s="422"/>
      <c r="AB189" s="41"/>
      <c r="AC189" s="41"/>
      <c r="AD189" s="41"/>
      <c r="AE189" s="41"/>
      <c r="AF189" s="41"/>
      <c r="AG189" s="41"/>
      <c r="AH189" s="41"/>
      <c r="AI189" s="30"/>
      <c r="AJ189" s="10"/>
      <c r="AK189" s="10"/>
      <c r="AL189" s="10"/>
      <c r="AM189" s="10"/>
      <c r="AN189" s="10"/>
      <c r="AO189" s="10"/>
      <c r="AP189" s="10"/>
      <c r="AQ189" s="10"/>
      <c r="AR189" s="10"/>
      <c r="AS189" s="10"/>
      <c r="AT189" s="10"/>
    </row>
    <row r="190" spans="2:46" x14ac:dyDescent="0.35">
      <c r="B190" s="10"/>
      <c r="C190" s="10"/>
      <c r="D190" s="10"/>
      <c r="E190" s="10"/>
      <c r="F190" s="10"/>
      <c r="G190" s="10"/>
      <c r="H190" s="10"/>
      <c r="I190" s="420"/>
      <c r="J190" s="421"/>
      <c r="K190" s="422"/>
      <c r="L190" s="39"/>
      <c r="M190" s="10"/>
      <c r="N190" s="10"/>
      <c r="O190" s="10"/>
      <c r="P190" s="10"/>
      <c r="Q190" s="10"/>
      <c r="R190" s="10"/>
      <c r="S190" s="27"/>
      <c r="T190" s="10"/>
      <c r="U190" s="10"/>
      <c r="V190" s="10"/>
      <c r="W190" s="10"/>
      <c r="X190" s="38"/>
      <c r="Y190" s="420"/>
      <c r="Z190" s="421"/>
      <c r="AA190" s="422"/>
      <c r="AB190" s="41"/>
      <c r="AC190" s="41"/>
      <c r="AD190" s="41"/>
      <c r="AE190" s="41"/>
      <c r="AF190" s="41"/>
      <c r="AG190" s="41"/>
      <c r="AH190" s="41"/>
      <c r="AI190" s="30"/>
      <c r="AJ190" s="10"/>
      <c r="AK190" s="10"/>
      <c r="AL190" s="10"/>
      <c r="AM190" s="10"/>
      <c r="AN190" s="10"/>
      <c r="AO190" s="10"/>
      <c r="AP190" s="10"/>
      <c r="AQ190" s="10"/>
      <c r="AR190" s="10"/>
      <c r="AS190" s="10"/>
      <c r="AT190" s="10"/>
    </row>
    <row r="191" spans="2:46" x14ac:dyDescent="0.35">
      <c r="B191" s="10"/>
      <c r="C191" s="10"/>
      <c r="D191" s="10"/>
      <c r="E191" s="10"/>
      <c r="F191" s="10"/>
      <c r="G191" s="10"/>
      <c r="H191" s="10"/>
      <c r="I191" s="420"/>
      <c r="J191" s="421"/>
      <c r="K191" s="422"/>
      <c r="L191" s="39"/>
      <c r="M191" s="10"/>
      <c r="N191" s="10"/>
      <c r="O191" s="10"/>
      <c r="P191" s="10"/>
      <c r="Q191" s="10"/>
      <c r="R191" s="10"/>
      <c r="S191" s="27"/>
      <c r="T191" s="10"/>
      <c r="U191" s="10"/>
      <c r="V191" s="10"/>
      <c r="W191" s="10"/>
      <c r="X191" s="38"/>
      <c r="Y191" s="420"/>
      <c r="Z191" s="421"/>
      <c r="AA191" s="422"/>
      <c r="AB191" s="41"/>
      <c r="AC191" s="41"/>
      <c r="AD191" s="41"/>
      <c r="AE191" s="41"/>
      <c r="AF191" s="41"/>
      <c r="AG191" s="41"/>
      <c r="AH191" s="41"/>
      <c r="AI191" s="30"/>
      <c r="AJ191" s="10"/>
      <c r="AK191" s="10"/>
      <c r="AL191" s="10"/>
      <c r="AM191" s="10"/>
      <c r="AN191" s="10"/>
      <c r="AO191" s="10"/>
      <c r="AP191" s="10"/>
      <c r="AQ191" s="10"/>
      <c r="AR191" s="10"/>
      <c r="AS191" s="10"/>
      <c r="AT191" s="10"/>
    </row>
    <row r="192" spans="2:46" x14ac:dyDescent="0.35">
      <c r="B192" s="10"/>
      <c r="C192" s="10"/>
      <c r="D192" s="10"/>
      <c r="E192" s="10"/>
      <c r="F192" s="10"/>
      <c r="G192" s="10"/>
      <c r="H192" s="10"/>
      <c r="I192" s="420"/>
      <c r="J192" s="421"/>
      <c r="K192" s="422"/>
      <c r="L192" s="39"/>
      <c r="M192" s="10"/>
      <c r="N192" s="10"/>
      <c r="O192" s="10"/>
      <c r="P192" s="10"/>
      <c r="Q192" s="10"/>
      <c r="R192" s="10"/>
      <c r="S192" s="27"/>
      <c r="T192" s="10"/>
      <c r="U192" s="10"/>
      <c r="V192" s="10"/>
      <c r="W192" s="10"/>
      <c r="X192" s="38"/>
      <c r="Y192" s="420"/>
      <c r="Z192" s="421"/>
      <c r="AA192" s="422"/>
      <c r="AB192" s="41"/>
      <c r="AC192" s="41"/>
      <c r="AD192" s="41"/>
      <c r="AE192" s="41"/>
      <c r="AF192" s="41"/>
      <c r="AG192" s="41"/>
      <c r="AH192" s="41"/>
      <c r="AI192" s="30"/>
      <c r="AJ192" s="10"/>
      <c r="AK192" s="10"/>
      <c r="AL192" s="10"/>
      <c r="AM192" s="10"/>
      <c r="AN192" s="10"/>
      <c r="AO192" s="10"/>
      <c r="AP192" s="10"/>
      <c r="AQ192" s="10"/>
      <c r="AR192" s="10"/>
      <c r="AS192" s="10"/>
      <c r="AT192" s="10"/>
    </row>
    <row r="193" spans="2:46" x14ac:dyDescent="0.35">
      <c r="B193" s="10"/>
      <c r="C193" s="10"/>
      <c r="D193" s="10"/>
      <c r="E193" s="10"/>
      <c r="F193" s="10"/>
      <c r="G193" s="10"/>
      <c r="H193" s="10"/>
      <c r="I193" s="420"/>
      <c r="J193" s="421"/>
      <c r="K193" s="422"/>
      <c r="L193" s="39"/>
      <c r="M193" s="10"/>
      <c r="N193" s="10"/>
      <c r="O193" s="10"/>
      <c r="P193" s="10"/>
      <c r="Q193" s="10"/>
      <c r="R193" s="10"/>
      <c r="S193" s="27"/>
      <c r="T193" s="10"/>
      <c r="U193" s="10"/>
      <c r="V193" s="10"/>
      <c r="W193" s="10"/>
      <c r="X193" s="38"/>
      <c r="Y193" s="420"/>
      <c r="Z193" s="421"/>
      <c r="AA193" s="422"/>
      <c r="AB193" s="41"/>
      <c r="AC193" s="41"/>
      <c r="AD193" s="41"/>
      <c r="AE193" s="41"/>
      <c r="AF193" s="41"/>
      <c r="AG193" s="41"/>
      <c r="AH193" s="41"/>
      <c r="AI193" s="30"/>
      <c r="AJ193" s="10"/>
      <c r="AK193" s="10"/>
      <c r="AL193" s="10"/>
      <c r="AM193" s="10"/>
      <c r="AN193" s="10"/>
      <c r="AO193" s="10"/>
      <c r="AP193" s="10"/>
      <c r="AQ193" s="10"/>
      <c r="AR193" s="10"/>
      <c r="AS193" s="10"/>
      <c r="AT193" s="10"/>
    </row>
    <row r="194" spans="2:46" x14ac:dyDescent="0.35">
      <c r="B194" s="10"/>
      <c r="C194" s="10"/>
      <c r="D194" s="10"/>
      <c r="E194" s="10"/>
      <c r="F194" s="10"/>
      <c r="G194" s="10"/>
      <c r="H194" s="10"/>
      <c r="I194" s="420"/>
      <c r="J194" s="421"/>
      <c r="K194" s="422"/>
      <c r="L194" s="39"/>
      <c r="M194" s="10"/>
      <c r="N194" s="10"/>
      <c r="O194" s="10"/>
      <c r="P194" s="10"/>
      <c r="Q194" s="10"/>
      <c r="R194" s="10"/>
      <c r="S194" s="27"/>
      <c r="T194" s="10"/>
      <c r="U194" s="10"/>
      <c r="V194" s="10"/>
      <c r="W194" s="10"/>
      <c r="X194" s="38"/>
      <c r="Y194" s="420"/>
      <c r="Z194" s="421"/>
      <c r="AA194" s="422"/>
      <c r="AB194" s="41"/>
      <c r="AC194" s="41"/>
      <c r="AD194" s="41"/>
      <c r="AE194" s="41"/>
      <c r="AF194" s="41"/>
      <c r="AG194" s="41"/>
      <c r="AH194" s="41"/>
      <c r="AI194" s="30"/>
      <c r="AJ194" s="10"/>
      <c r="AK194" s="10"/>
      <c r="AL194" s="10"/>
      <c r="AM194" s="10"/>
      <c r="AN194" s="10"/>
      <c r="AO194" s="10"/>
      <c r="AP194" s="10"/>
      <c r="AQ194" s="10"/>
      <c r="AR194" s="10"/>
      <c r="AS194" s="10"/>
      <c r="AT194" s="10"/>
    </row>
    <row r="195" spans="2:46" x14ac:dyDescent="0.35">
      <c r="B195" s="10"/>
      <c r="C195" s="10"/>
      <c r="D195" s="10"/>
      <c r="E195" s="10"/>
      <c r="F195" s="10"/>
      <c r="G195" s="10"/>
      <c r="H195" s="10"/>
      <c r="I195" s="420"/>
      <c r="J195" s="421"/>
      <c r="K195" s="422"/>
      <c r="L195" s="39"/>
      <c r="M195" s="10"/>
      <c r="N195" s="10"/>
      <c r="O195" s="10"/>
      <c r="P195" s="10"/>
      <c r="Q195" s="10"/>
      <c r="R195" s="10"/>
      <c r="S195" s="27"/>
      <c r="T195" s="10"/>
      <c r="U195" s="10"/>
      <c r="V195" s="10"/>
      <c r="W195" s="10"/>
      <c r="X195" s="38"/>
      <c r="Y195" s="420"/>
      <c r="Z195" s="421"/>
      <c r="AA195" s="422"/>
      <c r="AB195" s="41"/>
      <c r="AC195" s="41"/>
      <c r="AD195" s="41"/>
      <c r="AE195" s="41"/>
      <c r="AF195" s="41"/>
      <c r="AG195" s="41"/>
      <c r="AH195" s="41"/>
      <c r="AI195" s="30"/>
      <c r="AJ195" s="10"/>
      <c r="AK195" s="10"/>
      <c r="AL195" s="10"/>
      <c r="AM195" s="10"/>
      <c r="AN195" s="10"/>
      <c r="AO195" s="10"/>
      <c r="AP195" s="10"/>
      <c r="AQ195" s="10"/>
      <c r="AR195" s="10"/>
      <c r="AS195" s="10"/>
      <c r="AT195" s="10"/>
    </row>
    <row r="196" spans="2:46" x14ac:dyDescent="0.35">
      <c r="B196" s="10"/>
      <c r="C196" s="10"/>
      <c r="D196" s="10"/>
      <c r="E196" s="10"/>
      <c r="F196" s="10"/>
      <c r="G196" s="10"/>
      <c r="H196" s="10"/>
      <c r="I196" s="420"/>
      <c r="J196" s="421"/>
      <c r="K196" s="422"/>
      <c r="L196" s="39"/>
      <c r="M196" s="10"/>
      <c r="N196" s="10"/>
      <c r="O196" s="10"/>
      <c r="P196" s="10"/>
      <c r="Q196" s="10"/>
      <c r="R196" s="10"/>
      <c r="S196" s="27"/>
      <c r="T196" s="10"/>
      <c r="U196" s="10"/>
      <c r="V196" s="10"/>
      <c r="W196" s="10"/>
      <c r="X196" s="38"/>
      <c r="Y196" s="420"/>
      <c r="Z196" s="421"/>
      <c r="AA196" s="422"/>
      <c r="AB196" s="41"/>
      <c r="AC196" s="41"/>
      <c r="AD196" s="41"/>
      <c r="AE196" s="41"/>
      <c r="AF196" s="41"/>
      <c r="AG196" s="41"/>
      <c r="AH196" s="41"/>
      <c r="AI196" s="30"/>
      <c r="AJ196" s="10"/>
      <c r="AK196" s="10"/>
      <c r="AL196" s="10"/>
      <c r="AM196" s="10"/>
      <c r="AN196" s="10"/>
      <c r="AO196" s="10"/>
      <c r="AP196" s="10"/>
      <c r="AQ196" s="10"/>
      <c r="AR196" s="10"/>
      <c r="AS196" s="10"/>
      <c r="AT196" s="10"/>
    </row>
    <row r="197" spans="2:46" x14ac:dyDescent="0.35">
      <c r="B197" s="10"/>
      <c r="C197" s="10"/>
      <c r="D197" s="10"/>
      <c r="E197" s="10"/>
      <c r="F197" s="10"/>
      <c r="G197" s="10"/>
      <c r="H197" s="10"/>
      <c r="I197" s="420"/>
      <c r="J197" s="421"/>
      <c r="K197" s="422"/>
      <c r="L197" s="39"/>
      <c r="M197" s="10"/>
      <c r="N197" s="10"/>
      <c r="O197" s="10"/>
      <c r="P197" s="10"/>
      <c r="Q197" s="10"/>
      <c r="R197" s="10"/>
      <c r="S197" s="27"/>
      <c r="T197" s="10"/>
      <c r="U197" s="10"/>
      <c r="V197" s="10"/>
      <c r="W197" s="10"/>
      <c r="X197" s="38"/>
      <c r="Y197" s="420"/>
      <c r="Z197" s="421"/>
      <c r="AA197" s="422"/>
      <c r="AB197" s="41"/>
      <c r="AC197" s="41"/>
      <c r="AD197" s="41"/>
      <c r="AE197" s="41"/>
      <c r="AF197" s="41"/>
      <c r="AG197" s="41"/>
      <c r="AH197" s="41"/>
      <c r="AI197" s="30"/>
      <c r="AJ197" s="10"/>
      <c r="AK197" s="10"/>
      <c r="AL197" s="10"/>
      <c r="AM197" s="10"/>
      <c r="AN197" s="10"/>
      <c r="AO197" s="10"/>
      <c r="AP197" s="10"/>
      <c r="AQ197" s="10"/>
      <c r="AR197" s="10"/>
      <c r="AS197" s="10"/>
      <c r="AT197" s="10"/>
    </row>
    <row r="198" spans="2:46" x14ac:dyDescent="0.35">
      <c r="B198" s="10"/>
      <c r="C198" s="10"/>
      <c r="D198" s="10"/>
      <c r="E198" s="10"/>
      <c r="F198" s="10"/>
      <c r="G198" s="10"/>
      <c r="H198" s="10"/>
      <c r="I198" s="420"/>
      <c r="J198" s="421"/>
      <c r="K198" s="422"/>
      <c r="L198" s="39"/>
      <c r="M198" s="10"/>
      <c r="N198" s="10"/>
      <c r="O198" s="10"/>
      <c r="P198" s="10"/>
      <c r="Q198" s="10"/>
      <c r="R198" s="10"/>
      <c r="S198" s="27"/>
      <c r="T198" s="10"/>
      <c r="U198" s="10"/>
      <c r="V198" s="10"/>
      <c r="W198" s="10"/>
      <c r="X198" s="38"/>
      <c r="Y198" s="420"/>
      <c r="Z198" s="421"/>
      <c r="AA198" s="422"/>
      <c r="AB198" s="41"/>
      <c r="AC198" s="41"/>
      <c r="AD198" s="41"/>
      <c r="AE198" s="41"/>
      <c r="AF198" s="41"/>
      <c r="AG198" s="41"/>
      <c r="AH198" s="41"/>
      <c r="AI198" s="30"/>
      <c r="AJ198" s="10"/>
      <c r="AK198" s="10"/>
      <c r="AL198" s="10"/>
      <c r="AM198" s="10"/>
      <c r="AN198" s="10"/>
      <c r="AO198" s="10"/>
      <c r="AP198" s="10"/>
      <c r="AQ198" s="10"/>
      <c r="AR198" s="10"/>
      <c r="AS198" s="10"/>
      <c r="AT198" s="10"/>
    </row>
    <row r="199" spans="2:46" x14ac:dyDescent="0.35">
      <c r="B199" s="10"/>
      <c r="C199" s="10"/>
      <c r="D199" s="10"/>
      <c r="E199" s="10"/>
      <c r="F199" s="10"/>
      <c r="G199" s="10"/>
      <c r="H199" s="10"/>
      <c r="I199" s="420"/>
      <c r="J199" s="421"/>
      <c r="K199" s="422"/>
      <c r="L199" s="39"/>
      <c r="M199" s="10"/>
      <c r="N199" s="10"/>
      <c r="O199" s="10"/>
      <c r="P199" s="10"/>
      <c r="Q199" s="10"/>
      <c r="R199" s="10"/>
      <c r="S199" s="27"/>
      <c r="T199" s="10"/>
      <c r="U199" s="10"/>
      <c r="V199" s="10"/>
      <c r="W199" s="10"/>
      <c r="X199" s="38"/>
      <c r="Y199" s="420"/>
      <c r="Z199" s="421"/>
      <c r="AA199" s="422"/>
      <c r="AB199" s="41"/>
      <c r="AC199" s="41"/>
      <c r="AD199" s="41"/>
      <c r="AE199" s="41"/>
      <c r="AF199" s="41"/>
      <c r="AG199" s="41"/>
      <c r="AH199" s="41"/>
      <c r="AI199" s="30"/>
      <c r="AJ199" s="10"/>
      <c r="AK199" s="10"/>
      <c r="AL199" s="10"/>
      <c r="AM199" s="10"/>
      <c r="AN199" s="10"/>
      <c r="AO199" s="10"/>
      <c r="AP199" s="10"/>
      <c r="AQ199" s="10"/>
      <c r="AR199" s="10"/>
      <c r="AS199" s="10"/>
      <c r="AT199" s="10"/>
    </row>
    <row r="200" spans="2:46" x14ac:dyDescent="0.35">
      <c r="B200" s="10"/>
      <c r="C200" s="10"/>
      <c r="D200" s="10"/>
      <c r="E200" s="10"/>
      <c r="F200" s="10"/>
      <c r="G200" s="10"/>
      <c r="H200" s="10"/>
      <c r="I200" s="420"/>
      <c r="J200" s="421"/>
      <c r="K200" s="422"/>
      <c r="L200" s="39"/>
      <c r="M200" s="10"/>
      <c r="N200" s="10"/>
      <c r="O200" s="10"/>
      <c r="P200" s="10"/>
      <c r="Q200" s="10"/>
      <c r="R200" s="10"/>
      <c r="S200" s="27"/>
      <c r="T200" s="10"/>
      <c r="U200" s="10"/>
      <c r="V200" s="10"/>
      <c r="W200" s="10"/>
      <c r="X200" s="38"/>
      <c r="Y200" s="420"/>
      <c r="Z200" s="421"/>
      <c r="AA200" s="422"/>
      <c r="AB200" s="41"/>
      <c r="AC200" s="41"/>
      <c r="AD200" s="41"/>
      <c r="AE200" s="41"/>
      <c r="AF200" s="41"/>
      <c r="AG200" s="41"/>
      <c r="AH200" s="41"/>
      <c r="AI200" s="30"/>
      <c r="AJ200" s="10"/>
      <c r="AK200" s="10"/>
      <c r="AL200" s="10"/>
      <c r="AM200" s="10"/>
      <c r="AN200" s="10"/>
      <c r="AO200" s="10"/>
      <c r="AP200" s="10"/>
      <c r="AQ200" s="10"/>
      <c r="AR200" s="10"/>
      <c r="AS200" s="10"/>
      <c r="AT200" s="10"/>
    </row>
    <row r="201" spans="2:46" x14ac:dyDescent="0.35">
      <c r="B201" s="10"/>
      <c r="C201" s="10"/>
      <c r="D201" s="10"/>
      <c r="E201" s="10"/>
      <c r="F201" s="10"/>
      <c r="G201" s="10"/>
      <c r="H201" s="10"/>
      <c r="I201" s="420"/>
      <c r="J201" s="421"/>
      <c r="K201" s="422"/>
      <c r="L201" s="39"/>
      <c r="M201" s="10"/>
      <c r="N201" s="10"/>
      <c r="O201" s="10"/>
      <c r="P201" s="10"/>
      <c r="Q201" s="10"/>
      <c r="R201" s="10"/>
      <c r="S201" s="27"/>
      <c r="T201" s="10"/>
      <c r="U201" s="10"/>
      <c r="V201" s="10"/>
      <c r="W201" s="10"/>
      <c r="X201" s="38"/>
      <c r="Y201" s="420"/>
      <c r="Z201" s="421"/>
      <c r="AA201" s="422"/>
      <c r="AB201" s="41"/>
      <c r="AC201" s="41"/>
      <c r="AD201" s="41"/>
      <c r="AE201" s="41"/>
      <c r="AF201" s="41"/>
      <c r="AG201" s="41"/>
      <c r="AH201" s="41"/>
      <c r="AI201" s="30"/>
      <c r="AJ201" s="10"/>
      <c r="AK201" s="10"/>
      <c r="AL201" s="10"/>
      <c r="AM201" s="10"/>
      <c r="AN201" s="10"/>
      <c r="AO201" s="10"/>
      <c r="AP201" s="10"/>
      <c r="AQ201" s="10"/>
      <c r="AR201" s="10"/>
      <c r="AS201" s="10"/>
      <c r="AT201" s="10"/>
    </row>
    <row r="202" spans="2:46" x14ac:dyDescent="0.35">
      <c r="B202" s="10"/>
      <c r="C202" s="10"/>
      <c r="D202" s="10"/>
      <c r="E202" s="10"/>
      <c r="F202" s="10"/>
      <c r="G202" s="10"/>
      <c r="H202" s="10"/>
      <c r="I202" s="420"/>
      <c r="J202" s="421"/>
      <c r="K202" s="422"/>
      <c r="L202" s="39"/>
      <c r="M202" s="10"/>
      <c r="N202" s="10"/>
      <c r="O202" s="10"/>
      <c r="P202" s="10"/>
      <c r="Q202" s="10"/>
      <c r="R202" s="10"/>
      <c r="S202" s="27"/>
      <c r="T202" s="10"/>
      <c r="U202" s="10"/>
      <c r="V202" s="10"/>
      <c r="W202" s="10"/>
      <c r="X202" s="38"/>
      <c r="Y202" s="420"/>
      <c r="Z202" s="421"/>
      <c r="AA202" s="422"/>
      <c r="AB202" s="41"/>
      <c r="AC202" s="41"/>
      <c r="AD202" s="41"/>
      <c r="AE202" s="41"/>
      <c r="AF202" s="41"/>
      <c r="AG202" s="41"/>
      <c r="AH202" s="41"/>
      <c r="AI202" s="30"/>
      <c r="AJ202" s="10"/>
      <c r="AK202" s="10"/>
      <c r="AL202" s="10"/>
      <c r="AM202" s="10"/>
      <c r="AN202" s="10"/>
      <c r="AO202" s="10"/>
      <c r="AP202" s="10"/>
      <c r="AQ202" s="10"/>
      <c r="AR202" s="10"/>
      <c r="AS202" s="10"/>
      <c r="AT202" s="10"/>
    </row>
    <row r="203" spans="2:46" x14ac:dyDescent="0.35">
      <c r="B203" s="10"/>
      <c r="C203" s="10"/>
      <c r="D203" s="10"/>
      <c r="E203" s="10"/>
      <c r="F203" s="10"/>
      <c r="G203" s="10"/>
      <c r="H203" s="10"/>
      <c r="I203" s="420"/>
      <c r="J203" s="421"/>
      <c r="K203" s="422"/>
      <c r="L203" s="39"/>
      <c r="M203" s="10"/>
      <c r="N203" s="10"/>
      <c r="O203" s="10"/>
      <c r="P203" s="10"/>
      <c r="Q203" s="10"/>
      <c r="R203" s="10"/>
      <c r="S203" s="27"/>
      <c r="T203" s="10"/>
      <c r="U203" s="10"/>
      <c r="V203" s="10"/>
      <c r="W203" s="10"/>
      <c r="X203" s="38"/>
      <c r="Y203" s="420"/>
      <c r="Z203" s="421"/>
      <c r="AA203" s="422"/>
      <c r="AB203" s="41"/>
      <c r="AC203" s="41"/>
      <c r="AD203" s="41"/>
      <c r="AE203" s="41"/>
      <c r="AF203" s="41"/>
      <c r="AG203" s="41"/>
      <c r="AH203" s="41"/>
      <c r="AI203" s="30"/>
      <c r="AJ203" s="10"/>
      <c r="AK203" s="10"/>
      <c r="AL203" s="10"/>
      <c r="AM203" s="10"/>
      <c r="AN203" s="10"/>
      <c r="AO203" s="10"/>
      <c r="AP203" s="10"/>
      <c r="AQ203" s="10"/>
      <c r="AR203" s="10"/>
      <c r="AS203" s="10"/>
      <c r="AT203" s="10"/>
    </row>
    <row r="204" spans="2:46" x14ac:dyDescent="0.35">
      <c r="B204" s="10"/>
      <c r="C204" s="10"/>
      <c r="D204" s="10"/>
      <c r="E204" s="10"/>
      <c r="F204" s="10"/>
      <c r="G204" s="10"/>
      <c r="H204" s="10"/>
      <c r="I204" s="420"/>
      <c r="J204" s="421"/>
      <c r="K204" s="422"/>
      <c r="L204" s="39"/>
      <c r="M204" s="10"/>
      <c r="N204" s="10"/>
      <c r="O204" s="10"/>
      <c r="P204" s="10"/>
      <c r="Q204" s="10"/>
      <c r="R204" s="10"/>
      <c r="S204" s="27"/>
      <c r="T204" s="10"/>
      <c r="U204" s="10"/>
      <c r="V204" s="10"/>
      <c r="W204" s="10"/>
      <c r="X204" s="38"/>
      <c r="Y204" s="420"/>
      <c r="Z204" s="421"/>
      <c r="AA204" s="422"/>
      <c r="AB204" s="41"/>
      <c r="AC204" s="41"/>
      <c r="AD204" s="41"/>
      <c r="AE204" s="41"/>
      <c r="AF204" s="41"/>
      <c r="AG204" s="41"/>
      <c r="AH204" s="41"/>
      <c r="AI204" s="30"/>
      <c r="AJ204" s="10"/>
      <c r="AK204" s="10"/>
      <c r="AL204" s="10"/>
      <c r="AM204" s="10"/>
      <c r="AN204" s="10"/>
      <c r="AO204" s="10"/>
      <c r="AP204" s="10"/>
      <c r="AQ204" s="10"/>
      <c r="AR204" s="10"/>
      <c r="AS204" s="10"/>
      <c r="AT204" s="10"/>
    </row>
    <row r="205" spans="2:46" x14ac:dyDescent="0.35">
      <c r="B205" s="10"/>
      <c r="C205" s="10"/>
      <c r="D205" s="10"/>
      <c r="E205" s="10"/>
      <c r="F205" s="10"/>
      <c r="G205" s="10"/>
      <c r="H205" s="10"/>
      <c r="I205" s="420"/>
      <c r="J205" s="421"/>
      <c r="K205" s="422"/>
      <c r="L205" s="39"/>
      <c r="M205" s="10"/>
      <c r="N205" s="10"/>
      <c r="O205" s="10"/>
      <c r="P205" s="10"/>
      <c r="Q205" s="10"/>
      <c r="R205" s="10"/>
      <c r="S205" s="27"/>
      <c r="T205" s="10"/>
      <c r="U205" s="10"/>
      <c r="V205" s="10"/>
      <c r="W205" s="10"/>
      <c r="X205" s="38"/>
      <c r="Y205" s="420"/>
      <c r="Z205" s="421"/>
      <c r="AA205" s="422"/>
      <c r="AB205" s="41"/>
      <c r="AC205" s="41"/>
      <c r="AD205" s="41"/>
      <c r="AE205" s="41"/>
      <c r="AF205" s="41"/>
      <c r="AG205" s="41"/>
      <c r="AH205" s="41"/>
      <c r="AI205" s="30"/>
      <c r="AJ205" s="10"/>
      <c r="AK205" s="10"/>
      <c r="AL205" s="10"/>
      <c r="AM205" s="10"/>
      <c r="AN205" s="10"/>
      <c r="AO205" s="10"/>
      <c r="AP205" s="10"/>
      <c r="AQ205" s="10"/>
      <c r="AR205" s="10"/>
      <c r="AS205" s="10"/>
      <c r="AT205" s="10"/>
    </row>
    <row r="206" spans="2:46" x14ac:dyDescent="0.35">
      <c r="B206" s="10"/>
      <c r="C206" s="10"/>
      <c r="D206" s="10"/>
      <c r="E206" s="10"/>
      <c r="F206" s="10"/>
      <c r="G206" s="10"/>
      <c r="H206" s="10"/>
      <c r="I206" s="420"/>
      <c r="J206" s="421"/>
      <c r="K206" s="422"/>
      <c r="L206" s="39"/>
      <c r="M206" s="10"/>
      <c r="N206" s="10"/>
      <c r="O206" s="10"/>
      <c r="P206" s="10"/>
      <c r="Q206" s="10"/>
      <c r="R206" s="10"/>
      <c r="S206" s="27"/>
      <c r="T206" s="10"/>
      <c r="U206" s="10"/>
      <c r="V206" s="10"/>
      <c r="W206" s="10"/>
      <c r="X206" s="38"/>
      <c r="Y206" s="420"/>
      <c r="Z206" s="421"/>
      <c r="AA206" s="422"/>
      <c r="AB206" s="41"/>
      <c r="AC206" s="41"/>
      <c r="AD206" s="41"/>
      <c r="AE206" s="41"/>
      <c r="AF206" s="41"/>
      <c r="AG206" s="41"/>
      <c r="AH206" s="41"/>
      <c r="AI206" s="30"/>
      <c r="AJ206" s="10"/>
      <c r="AK206" s="10"/>
      <c r="AL206" s="10"/>
      <c r="AM206" s="10"/>
      <c r="AN206" s="10"/>
      <c r="AO206" s="10"/>
      <c r="AP206" s="10"/>
      <c r="AQ206" s="10"/>
      <c r="AR206" s="10"/>
      <c r="AS206" s="10"/>
      <c r="AT206" s="10"/>
    </row>
    <row r="207" spans="2:46" x14ac:dyDescent="0.35">
      <c r="B207" s="10"/>
      <c r="C207" s="10"/>
      <c r="D207" s="10"/>
      <c r="E207" s="10"/>
      <c r="F207" s="10"/>
      <c r="G207" s="10"/>
      <c r="H207" s="10"/>
      <c r="I207" s="420"/>
      <c r="J207" s="421"/>
      <c r="K207" s="422"/>
      <c r="L207" s="39"/>
      <c r="M207" s="10"/>
      <c r="N207" s="10"/>
      <c r="O207" s="10"/>
      <c r="P207" s="10"/>
      <c r="Q207" s="10"/>
      <c r="R207" s="10"/>
      <c r="S207" s="27"/>
      <c r="T207" s="10"/>
      <c r="U207" s="10"/>
      <c r="V207" s="10"/>
      <c r="W207" s="10"/>
      <c r="X207" s="38"/>
      <c r="Y207" s="420"/>
      <c r="Z207" s="421"/>
      <c r="AA207" s="422"/>
      <c r="AB207" s="41"/>
      <c r="AC207" s="41"/>
      <c r="AD207" s="41"/>
      <c r="AE207" s="41"/>
      <c r="AF207" s="41"/>
      <c r="AG207" s="41"/>
      <c r="AH207" s="41"/>
      <c r="AI207" s="30"/>
      <c r="AJ207" s="10"/>
      <c r="AK207" s="10"/>
      <c r="AL207" s="10"/>
      <c r="AM207" s="10"/>
      <c r="AN207" s="10"/>
      <c r="AO207" s="10"/>
      <c r="AP207" s="10"/>
      <c r="AQ207" s="10"/>
      <c r="AR207" s="10"/>
      <c r="AS207" s="10"/>
      <c r="AT207" s="10"/>
    </row>
    <row r="208" spans="2:46" x14ac:dyDescent="0.35">
      <c r="B208" s="10"/>
      <c r="C208" s="10"/>
      <c r="D208" s="10"/>
      <c r="E208" s="10"/>
      <c r="F208" s="10"/>
      <c r="G208" s="10"/>
      <c r="H208" s="10"/>
      <c r="I208" s="420"/>
      <c r="J208" s="421"/>
      <c r="K208" s="422"/>
      <c r="L208" s="39"/>
      <c r="M208" s="10"/>
      <c r="N208" s="10"/>
      <c r="O208" s="10"/>
      <c r="P208" s="10"/>
      <c r="Q208" s="10"/>
      <c r="R208" s="10"/>
      <c r="S208" s="27"/>
      <c r="T208" s="10"/>
      <c r="U208" s="10"/>
      <c r="V208" s="10"/>
      <c r="W208" s="10"/>
      <c r="X208" s="38"/>
      <c r="Y208" s="420"/>
      <c r="Z208" s="421"/>
      <c r="AA208" s="422"/>
      <c r="AB208" s="41"/>
      <c r="AC208" s="41"/>
      <c r="AD208" s="41"/>
      <c r="AE208" s="41"/>
      <c r="AF208" s="41"/>
      <c r="AG208" s="41"/>
      <c r="AH208" s="41"/>
      <c r="AI208" s="30"/>
      <c r="AJ208" s="10"/>
      <c r="AK208" s="10"/>
      <c r="AL208" s="10"/>
      <c r="AM208" s="10"/>
      <c r="AN208" s="10"/>
      <c r="AO208" s="10"/>
      <c r="AP208" s="10"/>
      <c r="AQ208" s="10"/>
      <c r="AR208" s="10"/>
      <c r="AS208" s="10"/>
      <c r="AT208" s="10"/>
    </row>
    <row r="209" spans="2:46" x14ac:dyDescent="0.35">
      <c r="B209" s="10"/>
      <c r="C209" s="10"/>
      <c r="D209" s="10"/>
      <c r="E209" s="10"/>
      <c r="F209" s="10"/>
      <c r="G209" s="10"/>
      <c r="H209" s="10"/>
      <c r="I209" s="420"/>
      <c r="J209" s="421"/>
      <c r="K209" s="422"/>
      <c r="L209" s="39"/>
      <c r="M209" s="10"/>
      <c r="N209" s="10"/>
      <c r="O209" s="10"/>
      <c r="P209" s="10"/>
      <c r="Q209" s="10"/>
      <c r="R209" s="10"/>
      <c r="S209" s="27"/>
      <c r="T209" s="10"/>
      <c r="U209" s="10"/>
      <c r="V209" s="10"/>
      <c r="W209" s="10"/>
      <c r="X209" s="38"/>
      <c r="Y209" s="420"/>
      <c r="Z209" s="421"/>
      <c r="AA209" s="422"/>
      <c r="AB209" s="41"/>
      <c r="AC209" s="41"/>
      <c r="AD209" s="41"/>
      <c r="AE209" s="41"/>
      <c r="AF209" s="41"/>
      <c r="AG209" s="41"/>
      <c r="AH209" s="41"/>
      <c r="AI209" s="30"/>
      <c r="AJ209" s="10"/>
      <c r="AK209" s="10"/>
      <c r="AL209" s="10"/>
      <c r="AM209" s="10"/>
      <c r="AN209" s="10"/>
      <c r="AO209" s="10"/>
      <c r="AP209" s="10"/>
      <c r="AQ209" s="10"/>
      <c r="AR209" s="10"/>
      <c r="AS209" s="10"/>
      <c r="AT209" s="10"/>
    </row>
    <row r="210" spans="2:46" x14ac:dyDescent="0.35">
      <c r="B210" s="10"/>
      <c r="C210" s="10"/>
      <c r="D210" s="10"/>
      <c r="E210" s="10"/>
      <c r="F210" s="10"/>
      <c r="G210" s="10"/>
      <c r="H210" s="10"/>
      <c r="I210" s="420"/>
      <c r="J210" s="421"/>
      <c r="K210" s="422"/>
      <c r="L210" s="39"/>
      <c r="M210" s="10"/>
      <c r="N210" s="10"/>
      <c r="O210" s="10"/>
      <c r="P210" s="10"/>
      <c r="Q210" s="10"/>
      <c r="R210" s="10"/>
      <c r="S210" s="27"/>
      <c r="T210" s="10"/>
      <c r="U210" s="10"/>
      <c r="V210" s="10"/>
      <c r="W210" s="10"/>
      <c r="X210" s="38"/>
      <c r="Y210" s="420"/>
      <c r="Z210" s="421"/>
      <c r="AA210" s="422"/>
      <c r="AB210" s="41"/>
      <c r="AC210" s="41"/>
      <c r="AD210" s="41"/>
      <c r="AE210" s="41"/>
      <c r="AF210" s="41"/>
      <c r="AG210" s="41"/>
      <c r="AH210" s="41"/>
      <c r="AI210" s="30"/>
      <c r="AJ210" s="10"/>
      <c r="AK210" s="10"/>
      <c r="AL210" s="10"/>
      <c r="AM210" s="10"/>
      <c r="AN210" s="10"/>
      <c r="AO210" s="10"/>
      <c r="AP210" s="10"/>
      <c r="AQ210" s="10"/>
      <c r="AR210" s="10"/>
      <c r="AS210" s="10"/>
      <c r="AT210" s="10"/>
    </row>
    <row r="211" spans="2:46" x14ac:dyDescent="0.35">
      <c r="B211" s="10"/>
      <c r="C211" s="10"/>
      <c r="D211" s="10"/>
      <c r="E211" s="10"/>
      <c r="F211" s="10"/>
      <c r="G211" s="10"/>
      <c r="H211" s="10"/>
      <c r="I211" s="420"/>
      <c r="J211" s="421"/>
      <c r="K211" s="422"/>
      <c r="L211" s="39"/>
      <c r="M211" s="10"/>
      <c r="N211" s="10"/>
      <c r="O211" s="10"/>
      <c r="P211" s="10"/>
      <c r="Q211" s="10"/>
      <c r="R211" s="10"/>
      <c r="S211" s="27"/>
      <c r="T211" s="10"/>
      <c r="U211" s="10"/>
      <c r="V211" s="10"/>
      <c r="W211" s="10"/>
      <c r="X211" s="38"/>
      <c r="Y211" s="420"/>
      <c r="Z211" s="421"/>
      <c r="AA211" s="422"/>
      <c r="AB211" s="41"/>
      <c r="AC211" s="41"/>
      <c r="AD211" s="41"/>
      <c r="AE211" s="41"/>
      <c r="AF211" s="41"/>
      <c r="AG211" s="41"/>
      <c r="AH211" s="41"/>
      <c r="AI211" s="30"/>
      <c r="AJ211" s="10"/>
      <c r="AK211" s="10"/>
      <c r="AL211" s="10"/>
      <c r="AM211" s="10"/>
      <c r="AN211" s="10"/>
      <c r="AO211" s="10"/>
      <c r="AP211" s="10"/>
      <c r="AQ211" s="10"/>
      <c r="AR211" s="10"/>
      <c r="AS211" s="10"/>
      <c r="AT211" s="10"/>
    </row>
    <row r="212" spans="2:46" x14ac:dyDescent="0.35">
      <c r="B212" s="10"/>
      <c r="C212" s="10"/>
      <c r="D212" s="10"/>
      <c r="E212" s="10"/>
      <c r="F212" s="10"/>
      <c r="G212" s="10"/>
      <c r="H212" s="10"/>
      <c r="I212" s="420"/>
      <c r="J212" s="421"/>
      <c r="K212" s="422"/>
      <c r="L212" s="39"/>
      <c r="M212" s="10"/>
      <c r="N212" s="10"/>
      <c r="O212" s="10"/>
      <c r="P212" s="10"/>
      <c r="Q212" s="10"/>
      <c r="R212" s="10"/>
      <c r="S212" s="27"/>
      <c r="T212" s="10"/>
      <c r="U212" s="10"/>
      <c r="V212" s="10"/>
      <c r="W212" s="10"/>
      <c r="X212" s="38"/>
      <c r="Y212" s="420"/>
      <c r="Z212" s="421"/>
      <c r="AA212" s="422"/>
      <c r="AB212" s="41"/>
      <c r="AC212" s="41"/>
      <c r="AD212" s="41"/>
      <c r="AE212" s="41"/>
      <c r="AF212" s="41"/>
      <c r="AG212" s="41"/>
      <c r="AH212" s="41"/>
      <c r="AI212" s="30"/>
      <c r="AJ212" s="10"/>
      <c r="AK212" s="10"/>
      <c r="AL212" s="10"/>
      <c r="AM212" s="10"/>
      <c r="AN212" s="10"/>
      <c r="AO212" s="10"/>
      <c r="AP212" s="10"/>
      <c r="AQ212" s="10"/>
      <c r="AR212" s="10"/>
      <c r="AS212" s="10"/>
      <c r="AT212" s="10"/>
    </row>
    <row r="213" spans="2:46" x14ac:dyDescent="0.35">
      <c r="B213" s="10"/>
      <c r="C213" s="10"/>
      <c r="D213" s="10"/>
      <c r="E213" s="10"/>
      <c r="F213" s="10"/>
      <c r="G213" s="10"/>
      <c r="H213" s="10"/>
      <c r="I213" s="420"/>
      <c r="J213" s="421"/>
      <c r="K213" s="422"/>
      <c r="L213" s="39"/>
      <c r="M213" s="10"/>
      <c r="N213" s="10"/>
      <c r="O213" s="10"/>
      <c r="P213" s="10"/>
      <c r="Q213" s="10"/>
      <c r="R213" s="10"/>
      <c r="S213" s="27"/>
      <c r="T213" s="10"/>
      <c r="U213" s="10"/>
      <c r="V213" s="10"/>
      <c r="W213" s="10"/>
      <c r="X213" s="38"/>
      <c r="Y213" s="420"/>
      <c r="Z213" s="421"/>
      <c r="AA213" s="422"/>
      <c r="AB213" s="41"/>
      <c r="AC213" s="41"/>
      <c r="AD213" s="41"/>
      <c r="AE213" s="41"/>
      <c r="AF213" s="41"/>
      <c r="AG213" s="41"/>
      <c r="AH213" s="41"/>
      <c r="AI213" s="30"/>
      <c r="AJ213" s="10"/>
      <c r="AK213" s="10"/>
      <c r="AL213" s="10"/>
      <c r="AM213" s="10"/>
      <c r="AN213" s="10"/>
      <c r="AO213" s="10"/>
      <c r="AP213" s="10"/>
      <c r="AQ213" s="10"/>
      <c r="AR213" s="10"/>
      <c r="AS213" s="10"/>
      <c r="AT213" s="10"/>
    </row>
    <row r="214" spans="2:46" x14ac:dyDescent="0.35">
      <c r="B214" s="10"/>
      <c r="C214" s="10"/>
      <c r="D214" s="10"/>
      <c r="E214" s="10"/>
      <c r="F214" s="10"/>
      <c r="G214" s="10"/>
      <c r="H214" s="10"/>
      <c r="I214" s="420"/>
      <c r="J214" s="421"/>
      <c r="K214" s="422"/>
      <c r="L214" s="39"/>
      <c r="M214" s="10"/>
      <c r="N214" s="10"/>
      <c r="O214" s="10"/>
      <c r="P214" s="10"/>
      <c r="Q214" s="10"/>
      <c r="R214" s="10"/>
      <c r="S214" s="27"/>
      <c r="T214" s="10"/>
      <c r="U214" s="10"/>
      <c r="V214" s="10"/>
      <c r="W214" s="10"/>
      <c r="X214" s="38"/>
      <c r="Y214" s="420"/>
      <c r="Z214" s="421"/>
      <c r="AA214" s="422"/>
      <c r="AB214" s="41"/>
      <c r="AC214" s="41"/>
      <c r="AD214" s="41"/>
      <c r="AE214" s="41"/>
      <c r="AF214" s="41"/>
      <c r="AG214" s="41"/>
      <c r="AH214" s="41"/>
      <c r="AI214" s="30"/>
      <c r="AJ214" s="10"/>
      <c r="AK214" s="10"/>
      <c r="AL214" s="10"/>
      <c r="AM214" s="10"/>
      <c r="AN214" s="10"/>
      <c r="AO214" s="10"/>
      <c r="AP214" s="10"/>
      <c r="AQ214" s="10"/>
      <c r="AR214" s="10"/>
      <c r="AS214" s="10"/>
      <c r="AT214" s="10"/>
    </row>
    <row r="215" spans="2:46" x14ac:dyDescent="0.35">
      <c r="B215" s="10"/>
      <c r="C215" s="10"/>
      <c r="D215" s="10"/>
      <c r="E215" s="10"/>
      <c r="F215" s="10"/>
      <c r="G215" s="10"/>
      <c r="H215" s="10"/>
      <c r="I215" s="420"/>
      <c r="J215" s="421"/>
      <c r="K215" s="422"/>
      <c r="L215" s="39"/>
      <c r="M215" s="10"/>
      <c r="N215" s="10"/>
      <c r="O215" s="10"/>
      <c r="P215" s="10"/>
      <c r="Q215" s="10"/>
      <c r="R215" s="10"/>
      <c r="S215" s="27"/>
      <c r="T215" s="10"/>
      <c r="U215" s="10"/>
      <c r="V215" s="10"/>
      <c r="W215" s="10"/>
      <c r="X215" s="38"/>
      <c r="Y215" s="420"/>
      <c r="Z215" s="421"/>
      <c r="AA215" s="422"/>
      <c r="AB215" s="41"/>
      <c r="AC215" s="41"/>
      <c r="AD215" s="41"/>
      <c r="AE215" s="41"/>
      <c r="AF215" s="41"/>
      <c r="AG215" s="41"/>
      <c r="AH215" s="41"/>
      <c r="AI215" s="30"/>
      <c r="AJ215" s="10"/>
      <c r="AK215" s="10"/>
      <c r="AL215" s="10"/>
      <c r="AM215" s="10"/>
      <c r="AN215" s="10"/>
      <c r="AO215" s="10"/>
      <c r="AP215" s="10"/>
      <c r="AQ215" s="10"/>
      <c r="AR215" s="10"/>
      <c r="AS215" s="10"/>
      <c r="AT215" s="10"/>
    </row>
    <row r="216" spans="2:46" x14ac:dyDescent="0.35">
      <c r="B216" s="10"/>
      <c r="C216" s="10"/>
      <c r="D216" s="10"/>
      <c r="E216" s="10"/>
      <c r="F216" s="10"/>
      <c r="G216" s="10"/>
      <c r="H216" s="10"/>
      <c r="I216" s="420"/>
      <c r="J216" s="421"/>
      <c r="K216" s="422"/>
      <c r="L216" s="39"/>
      <c r="M216" s="10"/>
      <c r="N216" s="10"/>
      <c r="O216" s="10"/>
      <c r="P216" s="10"/>
      <c r="Q216" s="10"/>
      <c r="R216" s="10"/>
      <c r="S216" s="27"/>
      <c r="T216" s="10"/>
      <c r="U216" s="10"/>
      <c r="V216" s="10"/>
      <c r="W216" s="10"/>
      <c r="X216" s="38"/>
      <c r="Y216" s="420"/>
      <c r="Z216" s="421"/>
      <c r="AA216" s="422"/>
      <c r="AB216" s="41"/>
      <c r="AC216" s="41"/>
      <c r="AD216" s="41"/>
      <c r="AE216" s="41"/>
      <c r="AF216" s="41"/>
      <c r="AG216" s="41"/>
      <c r="AH216" s="41"/>
      <c r="AI216" s="30"/>
      <c r="AJ216" s="10"/>
      <c r="AK216" s="10"/>
      <c r="AL216" s="10"/>
      <c r="AM216" s="10"/>
      <c r="AN216" s="10"/>
      <c r="AO216" s="10"/>
      <c r="AP216" s="10"/>
      <c r="AQ216" s="10"/>
      <c r="AR216" s="10"/>
      <c r="AS216" s="10"/>
      <c r="AT216" s="10"/>
    </row>
    <row r="217" spans="2:46" x14ac:dyDescent="0.35">
      <c r="B217" s="10"/>
      <c r="C217" s="10"/>
      <c r="D217" s="10"/>
      <c r="E217" s="10"/>
      <c r="F217" s="10"/>
      <c r="G217" s="10"/>
      <c r="H217" s="10"/>
      <c r="I217" s="420"/>
      <c r="J217" s="421"/>
      <c r="K217" s="422"/>
      <c r="L217" s="39"/>
      <c r="M217" s="10"/>
      <c r="N217" s="10"/>
      <c r="O217" s="10"/>
      <c r="P217" s="10"/>
      <c r="Q217" s="10"/>
      <c r="R217" s="10"/>
      <c r="S217" s="27"/>
      <c r="T217" s="10"/>
      <c r="U217" s="10"/>
      <c r="V217" s="10"/>
      <c r="W217" s="10"/>
      <c r="X217" s="38"/>
      <c r="Y217" s="420"/>
      <c r="Z217" s="421"/>
      <c r="AA217" s="422"/>
      <c r="AB217" s="41"/>
      <c r="AC217" s="41"/>
      <c r="AD217" s="41"/>
      <c r="AE217" s="41"/>
      <c r="AF217" s="41"/>
      <c r="AG217" s="41"/>
      <c r="AH217" s="41"/>
      <c r="AI217" s="30"/>
      <c r="AJ217" s="10"/>
      <c r="AK217" s="10"/>
      <c r="AL217" s="10"/>
      <c r="AM217" s="10"/>
      <c r="AN217" s="10"/>
      <c r="AO217" s="10"/>
      <c r="AP217" s="10"/>
      <c r="AQ217" s="10"/>
      <c r="AR217" s="10"/>
      <c r="AS217" s="10"/>
      <c r="AT217" s="10"/>
    </row>
    <row r="218" spans="2:46" x14ac:dyDescent="0.35">
      <c r="B218" s="10"/>
      <c r="C218" s="10"/>
      <c r="D218" s="10"/>
      <c r="E218" s="10"/>
      <c r="F218" s="10"/>
      <c r="G218" s="10"/>
      <c r="H218" s="10"/>
      <c r="I218" s="420"/>
      <c r="J218" s="421"/>
      <c r="K218" s="422"/>
      <c r="L218" s="39"/>
      <c r="M218" s="10"/>
      <c r="N218" s="10"/>
      <c r="O218" s="10"/>
      <c r="P218" s="10"/>
      <c r="Q218" s="10"/>
      <c r="R218" s="10"/>
      <c r="S218" s="27"/>
      <c r="T218" s="10"/>
      <c r="U218" s="10"/>
      <c r="V218" s="10"/>
      <c r="W218" s="10"/>
      <c r="X218" s="38"/>
      <c r="Y218" s="420"/>
      <c r="Z218" s="421"/>
      <c r="AA218" s="422"/>
      <c r="AB218" s="41"/>
      <c r="AC218" s="41"/>
      <c r="AD218" s="41"/>
      <c r="AE218" s="41"/>
      <c r="AF218" s="41"/>
      <c r="AG218" s="41"/>
      <c r="AH218" s="41"/>
      <c r="AI218" s="30"/>
      <c r="AJ218" s="10"/>
      <c r="AK218" s="10"/>
      <c r="AL218" s="10"/>
      <c r="AM218" s="10"/>
      <c r="AN218" s="10"/>
      <c r="AO218" s="10"/>
      <c r="AP218" s="10"/>
      <c r="AQ218" s="10"/>
      <c r="AR218" s="10"/>
      <c r="AS218" s="10"/>
      <c r="AT218" s="10"/>
    </row>
    <row r="219" spans="2:46" x14ac:dyDescent="0.35">
      <c r="B219" s="10"/>
      <c r="C219" s="10"/>
      <c r="D219" s="10"/>
      <c r="E219" s="10"/>
      <c r="F219" s="10"/>
      <c r="G219" s="10"/>
      <c r="H219" s="10"/>
      <c r="I219" s="420"/>
      <c r="J219" s="421"/>
      <c r="K219" s="422"/>
      <c r="L219" s="39"/>
      <c r="M219" s="10"/>
      <c r="N219" s="10"/>
      <c r="O219" s="10"/>
      <c r="P219" s="10"/>
      <c r="Q219" s="10"/>
      <c r="R219" s="10"/>
      <c r="S219" s="27"/>
      <c r="T219" s="10"/>
      <c r="U219" s="10"/>
      <c r="V219" s="10"/>
      <c r="W219" s="10"/>
      <c r="X219" s="38"/>
      <c r="Y219" s="420"/>
      <c r="Z219" s="421"/>
      <c r="AA219" s="422"/>
      <c r="AB219" s="41"/>
      <c r="AC219" s="41"/>
      <c r="AD219" s="41"/>
      <c r="AE219" s="41"/>
      <c r="AF219" s="41"/>
      <c r="AG219" s="41"/>
      <c r="AH219" s="41"/>
      <c r="AI219" s="30"/>
      <c r="AJ219" s="10"/>
      <c r="AK219" s="10"/>
      <c r="AL219" s="10"/>
      <c r="AM219" s="10"/>
      <c r="AN219" s="10"/>
      <c r="AO219" s="10"/>
      <c r="AP219" s="10"/>
      <c r="AQ219" s="10"/>
      <c r="AR219" s="10"/>
      <c r="AS219" s="10"/>
      <c r="AT219" s="10"/>
    </row>
    <row r="220" spans="2:46" x14ac:dyDescent="0.35">
      <c r="B220" s="10"/>
      <c r="C220" s="10"/>
      <c r="D220" s="10"/>
      <c r="E220" s="10"/>
      <c r="F220" s="10"/>
      <c r="G220" s="10"/>
      <c r="H220" s="10"/>
      <c r="I220" s="420"/>
      <c r="J220" s="421"/>
      <c r="K220" s="422"/>
      <c r="L220" s="39"/>
      <c r="M220" s="10"/>
      <c r="N220" s="10"/>
      <c r="O220" s="10"/>
      <c r="P220" s="10"/>
      <c r="Q220" s="10"/>
      <c r="R220" s="10"/>
      <c r="S220" s="27"/>
      <c r="T220" s="10"/>
      <c r="U220" s="10"/>
      <c r="V220" s="10"/>
      <c r="W220" s="10"/>
      <c r="X220" s="38"/>
      <c r="Y220" s="420"/>
      <c r="Z220" s="421"/>
      <c r="AA220" s="422"/>
      <c r="AB220" s="41"/>
      <c r="AC220" s="41"/>
      <c r="AD220" s="41"/>
      <c r="AE220" s="41"/>
      <c r="AF220" s="41"/>
      <c r="AG220" s="41"/>
      <c r="AH220" s="41"/>
      <c r="AI220" s="30"/>
      <c r="AJ220" s="10"/>
      <c r="AK220" s="10"/>
      <c r="AL220" s="10"/>
      <c r="AM220" s="10"/>
      <c r="AN220" s="10"/>
      <c r="AO220" s="10"/>
      <c r="AP220" s="10"/>
      <c r="AQ220" s="10"/>
      <c r="AR220" s="10"/>
      <c r="AS220" s="10"/>
      <c r="AT220" s="10"/>
    </row>
    <row r="221" spans="2:46" x14ac:dyDescent="0.35">
      <c r="B221" s="10"/>
      <c r="C221" s="10"/>
      <c r="D221" s="10"/>
      <c r="E221" s="10"/>
      <c r="F221" s="10"/>
      <c r="G221" s="10"/>
      <c r="H221" s="10"/>
      <c r="I221" s="420"/>
      <c r="J221" s="421"/>
      <c r="K221" s="422"/>
      <c r="L221" s="39"/>
      <c r="M221" s="10"/>
      <c r="N221" s="10"/>
      <c r="O221" s="10"/>
      <c r="P221" s="10"/>
      <c r="Q221" s="10"/>
      <c r="R221" s="10"/>
      <c r="S221" s="27"/>
      <c r="T221" s="10"/>
      <c r="U221" s="10"/>
      <c r="V221" s="10"/>
      <c r="W221" s="10"/>
      <c r="X221" s="38"/>
      <c r="Y221" s="420"/>
      <c r="Z221" s="421"/>
      <c r="AA221" s="422"/>
      <c r="AB221" s="41"/>
      <c r="AC221" s="41"/>
      <c r="AD221" s="41"/>
      <c r="AE221" s="41"/>
      <c r="AF221" s="41"/>
      <c r="AG221" s="41"/>
      <c r="AH221" s="41"/>
      <c r="AI221" s="30"/>
      <c r="AJ221" s="10"/>
      <c r="AK221" s="10"/>
      <c r="AL221" s="10"/>
      <c r="AM221" s="10"/>
      <c r="AN221" s="10"/>
      <c r="AO221" s="10"/>
      <c r="AP221" s="10"/>
      <c r="AQ221" s="10"/>
      <c r="AR221" s="10"/>
      <c r="AS221" s="10"/>
      <c r="AT221" s="10"/>
    </row>
    <row r="222" spans="2:46" x14ac:dyDescent="0.35">
      <c r="B222" s="10"/>
      <c r="C222" s="10"/>
      <c r="D222" s="10"/>
      <c r="E222" s="10"/>
      <c r="F222" s="10"/>
      <c r="G222" s="10"/>
      <c r="H222" s="10"/>
      <c r="I222" s="420"/>
      <c r="J222" s="421"/>
      <c r="K222" s="422"/>
      <c r="L222" s="39"/>
      <c r="M222" s="10"/>
      <c r="N222" s="10"/>
      <c r="O222" s="10"/>
      <c r="P222" s="10"/>
      <c r="Q222" s="10"/>
      <c r="R222" s="10"/>
      <c r="S222" s="27"/>
      <c r="T222" s="10"/>
      <c r="U222" s="10"/>
      <c r="V222" s="10"/>
      <c r="W222" s="10"/>
      <c r="X222" s="38"/>
      <c r="Y222" s="420"/>
      <c r="Z222" s="421"/>
      <c r="AA222" s="422"/>
      <c r="AB222" s="41"/>
      <c r="AC222" s="41"/>
      <c r="AD222" s="41"/>
      <c r="AE222" s="41"/>
      <c r="AF222" s="41"/>
      <c r="AG222" s="41"/>
      <c r="AH222" s="41"/>
      <c r="AI222" s="30"/>
      <c r="AJ222" s="10"/>
      <c r="AK222" s="10"/>
      <c r="AL222" s="10"/>
      <c r="AM222" s="10"/>
      <c r="AN222" s="10"/>
      <c r="AO222" s="10"/>
      <c r="AP222" s="10"/>
      <c r="AQ222" s="10"/>
      <c r="AR222" s="10"/>
      <c r="AS222" s="10"/>
      <c r="AT222" s="10"/>
    </row>
    <row r="223" spans="2:46" x14ac:dyDescent="0.35">
      <c r="B223" s="10"/>
      <c r="C223" s="10"/>
      <c r="D223" s="10"/>
      <c r="E223" s="10"/>
      <c r="F223" s="10"/>
      <c r="G223" s="10"/>
      <c r="H223" s="10"/>
      <c r="I223" s="420"/>
      <c r="J223" s="421"/>
      <c r="K223" s="422"/>
      <c r="L223" s="39"/>
      <c r="M223" s="10"/>
      <c r="N223" s="10"/>
      <c r="O223" s="10"/>
      <c r="P223" s="10"/>
      <c r="Q223" s="10"/>
      <c r="R223" s="10"/>
      <c r="S223" s="27"/>
      <c r="T223" s="10"/>
      <c r="U223" s="10"/>
      <c r="V223" s="10"/>
      <c r="W223" s="10"/>
      <c r="X223" s="38"/>
      <c r="Y223" s="420"/>
      <c r="Z223" s="421"/>
      <c r="AA223" s="422"/>
      <c r="AB223" s="41"/>
      <c r="AC223" s="41"/>
      <c r="AD223" s="41"/>
      <c r="AE223" s="41"/>
      <c r="AF223" s="41"/>
      <c r="AG223" s="41"/>
      <c r="AH223" s="41"/>
      <c r="AI223" s="30"/>
      <c r="AJ223" s="10"/>
      <c r="AK223" s="10"/>
      <c r="AL223" s="10"/>
      <c r="AM223" s="10"/>
      <c r="AN223" s="10"/>
      <c r="AO223" s="10"/>
      <c r="AP223" s="10"/>
      <c r="AQ223" s="10"/>
      <c r="AR223" s="10"/>
      <c r="AS223" s="10"/>
      <c r="AT223" s="10"/>
    </row>
    <row r="224" spans="2:46" x14ac:dyDescent="0.35">
      <c r="B224" s="10"/>
      <c r="C224" s="10"/>
      <c r="D224" s="10"/>
      <c r="E224" s="10"/>
      <c r="F224" s="10"/>
      <c r="G224" s="10"/>
      <c r="H224" s="10"/>
      <c r="I224" s="420"/>
      <c r="J224" s="421"/>
      <c r="K224" s="422"/>
      <c r="L224" s="39"/>
      <c r="M224" s="10"/>
      <c r="N224" s="10"/>
      <c r="O224" s="10"/>
      <c r="P224" s="10"/>
      <c r="Q224" s="10"/>
      <c r="R224" s="10"/>
      <c r="S224" s="27"/>
      <c r="T224" s="10"/>
      <c r="U224" s="10"/>
      <c r="V224" s="10"/>
      <c r="W224" s="10"/>
      <c r="X224" s="38"/>
      <c r="Y224" s="420"/>
      <c r="Z224" s="421"/>
      <c r="AA224" s="422"/>
      <c r="AB224" s="41"/>
      <c r="AC224" s="41"/>
      <c r="AD224" s="41"/>
      <c r="AE224" s="41"/>
      <c r="AF224" s="41"/>
      <c r="AG224" s="41"/>
      <c r="AH224" s="41"/>
      <c r="AI224" s="30"/>
      <c r="AJ224" s="10"/>
      <c r="AK224" s="10"/>
      <c r="AL224" s="10"/>
      <c r="AM224" s="10"/>
      <c r="AN224" s="10"/>
      <c r="AO224" s="10"/>
      <c r="AP224" s="10"/>
      <c r="AQ224" s="10"/>
      <c r="AR224" s="10"/>
      <c r="AS224" s="10"/>
      <c r="AT224" s="10"/>
    </row>
    <row r="225" spans="2:46" x14ac:dyDescent="0.35">
      <c r="B225" s="10"/>
      <c r="C225" s="10"/>
      <c r="D225" s="10"/>
      <c r="E225" s="10"/>
      <c r="F225" s="10"/>
      <c r="G225" s="10"/>
      <c r="H225" s="10"/>
      <c r="I225" s="420"/>
      <c r="J225" s="421"/>
      <c r="K225" s="422"/>
      <c r="L225" s="39"/>
      <c r="M225" s="10"/>
      <c r="N225" s="10"/>
      <c r="O225" s="10"/>
      <c r="P225" s="10"/>
      <c r="Q225" s="10"/>
      <c r="R225" s="10"/>
      <c r="S225" s="27"/>
      <c r="T225" s="10"/>
      <c r="U225" s="10"/>
      <c r="V225" s="10"/>
      <c r="W225" s="10"/>
      <c r="X225" s="38"/>
      <c r="Y225" s="420"/>
      <c r="Z225" s="421"/>
      <c r="AA225" s="422"/>
      <c r="AB225" s="41"/>
      <c r="AC225" s="41"/>
      <c r="AD225" s="41"/>
      <c r="AE225" s="41"/>
      <c r="AF225" s="41"/>
      <c r="AG225" s="41"/>
      <c r="AH225" s="41"/>
      <c r="AI225" s="30"/>
      <c r="AJ225" s="10"/>
      <c r="AK225" s="10"/>
      <c r="AL225" s="10"/>
      <c r="AM225" s="10"/>
      <c r="AN225" s="10"/>
      <c r="AO225" s="10"/>
      <c r="AP225" s="10"/>
      <c r="AQ225" s="10"/>
      <c r="AR225" s="10"/>
      <c r="AS225" s="10"/>
      <c r="AT225" s="10"/>
    </row>
    <row r="226" spans="2:46" x14ac:dyDescent="0.35">
      <c r="B226" s="10"/>
      <c r="C226" s="10"/>
      <c r="D226" s="10"/>
      <c r="E226" s="10"/>
      <c r="F226" s="10"/>
      <c r="G226" s="10"/>
      <c r="H226" s="10"/>
      <c r="I226" s="420"/>
      <c r="J226" s="421"/>
      <c r="K226" s="422"/>
      <c r="L226" s="39"/>
      <c r="M226" s="10"/>
      <c r="N226" s="10"/>
      <c r="O226" s="10"/>
      <c r="P226" s="10"/>
      <c r="Q226" s="10"/>
      <c r="R226" s="10"/>
      <c r="S226" s="27"/>
      <c r="T226" s="10"/>
      <c r="U226" s="10"/>
      <c r="V226" s="10"/>
      <c r="W226" s="10"/>
      <c r="X226" s="38"/>
      <c r="Y226" s="420"/>
      <c r="Z226" s="421"/>
      <c r="AA226" s="422"/>
      <c r="AB226" s="41"/>
      <c r="AC226" s="41"/>
      <c r="AD226" s="41"/>
      <c r="AE226" s="41"/>
      <c r="AF226" s="41"/>
      <c r="AG226" s="41"/>
      <c r="AH226" s="41"/>
      <c r="AI226" s="30"/>
      <c r="AJ226" s="10"/>
      <c r="AK226" s="10"/>
      <c r="AL226" s="10"/>
      <c r="AM226" s="10"/>
      <c r="AN226" s="10"/>
      <c r="AO226" s="10"/>
      <c r="AP226" s="10"/>
      <c r="AQ226" s="10"/>
      <c r="AR226" s="10"/>
      <c r="AS226" s="10"/>
      <c r="AT226" s="10"/>
    </row>
    <row r="227" spans="2:46" x14ac:dyDescent="0.35">
      <c r="B227" s="10"/>
      <c r="C227" s="10"/>
      <c r="D227" s="10"/>
      <c r="E227" s="10"/>
      <c r="F227" s="10"/>
      <c r="G227" s="10"/>
      <c r="H227" s="10"/>
      <c r="I227" s="420"/>
      <c r="J227" s="421"/>
      <c r="K227" s="422"/>
      <c r="L227" s="39"/>
      <c r="M227" s="10"/>
      <c r="N227" s="10"/>
      <c r="O227" s="10"/>
      <c r="P227" s="10"/>
      <c r="Q227" s="10"/>
      <c r="R227" s="10"/>
      <c r="S227" s="27"/>
      <c r="T227" s="10"/>
      <c r="U227" s="10"/>
      <c r="V227" s="10"/>
      <c r="W227" s="10"/>
      <c r="X227" s="38"/>
      <c r="Y227" s="420"/>
      <c r="Z227" s="421"/>
      <c r="AA227" s="422"/>
      <c r="AB227" s="41"/>
      <c r="AC227" s="41"/>
      <c r="AD227" s="41"/>
      <c r="AE227" s="41"/>
      <c r="AF227" s="41"/>
      <c r="AG227" s="41"/>
      <c r="AH227" s="41"/>
      <c r="AI227" s="30"/>
      <c r="AJ227" s="10"/>
      <c r="AK227" s="10"/>
      <c r="AL227" s="10"/>
      <c r="AM227" s="10"/>
      <c r="AN227" s="10"/>
      <c r="AO227" s="10"/>
      <c r="AP227" s="10"/>
      <c r="AQ227" s="10"/>
      <c r="AR227" s="10"/>
      <c r="AS227" s="10"/>
      <c r="AT227" s="10"/>
    </row>
    <row r="228" spans="2:46" x14ac:dyDescent="0.35">
      <c r="B228" s="10"/>
      <c r="C228" s="10"/>
      <c r="D228" s="10"/>
      <c r="E228" s="10"/>
      <c r="F228" s="10"/>
      <c r="G228" s="10"/>
      <c r="H228" s="10"/>
      <c r="I228" s="420"/>
      <c r="J228" s="421"/>
      <c r="K228" s="422"/>
      <c r="L228" s="39"/>
      <c r="M228" s="10"/>
      <c r="N228" s="10"/>
      <c r="O228" s="10"/>
      <c r="P228" s="10"/>
      <c r="Q228" s="10"/>
      <c r="R228" s="10"/>
      <c r="S228" s="27"/>
      <c r="T228" s="10"/>
      <c r="U228" s="10"/>
      <c r="V228" s="10"/>
      <c r="W228" s="10"/>
      <c r="X228" s="38"/>
      <c r="Y228" s="420"/>
      <c r="Z228" s="421"/>
      <c r="AA228" s="422"/>
      <c r="AB228" s="41"/>
      <c r="AC228" s="41"/>
      <c r="AD228" s="41"/>
      <c r="AE228" s="41"/>
      <c r="AF228" s="41"/>
      <c r="AG228" s="41"/>
      <c r="AH228" s="41"/>
      <c r="AI228" s="30"/>
      <c r="AJ228" s="10"/>
      <c r="AK228" s="10"/>
      <c r="AL228" s="10"/>
      <c r="AM228" s="10"/>
      <c r="AN228" s="10"/>
      <c r="AO228" s="10"/>
      <c r="AP228" s="10"/>
      <c r="AQ228" s="10"/>
      <c r="AR228" s="10"/>
      <c r="AS228" s="10"/>
      <c r="AT228" s="10"/>
    </row>
    <row r="229" spans="2:46" x14ac:dyDescent="0.35">
      <c r="B229" s="10"/>
      <c r="C229" s="10"/>
      <c r="D229" s="10"/>
      <c r="E229" s="10"/>
      <c r="F229" s="10"/>
      <c r="G229" s="10"/>
      <c r="H229" s="10"/>
      <c r="I229" s="420"/>
      <c r="J229" s="421"/>
      <c r="K229" s="422"/>
      <c r="L229" s="39"/>
      <c r="M229" s="10"/>
      <c r="N229" s="10"/>
      <c r="O229" s="10"/>
      <c r="P229" s="10"/>
      <c r="Q229" s="10"/>
      <c r="R229" s="10"/>
      <c r="S229" s="27"/>
      <c r="T229" s="10"/>
      <c r="U229" s="10"/>
      <c r="V229" s="10"/>
      <c r="W229" s="10"/>
      <c r="X229" s="38"/>
      <c r="Y229" s="420"/>
      <c r="Z229" s="421"/>
      <c r="AA229" s="422"/>
      <c r="AB229" s="41"/>
      <c r="AC229" s="41"/>
      <c r="AD229" s="41"/>
      <c r="AE229" s="41"/>
      <c r="AF229" s="41"/>
      <c r="AG229" s="41"/>
      <c r="AH229" s="41"/>
      <c r="AI229" s="30"/>
      <c r="AJ229" s="10"/>
      <c r="AK229" s="10"/>
      <c r="AL229" s="10"/>
      <c r="AM229" s="10"/>
      <c r="AN229" s="10"/>
      <c r="AO229" s="10"/>
      <c r="AP229" s="10"/>
      <c r="AQ229" s="10"/>
      <c r="AR229" s="10"/>
      <c r="AS229" s="10"/>
      <c r="AT229" s="10"/>
    </row>
    <row r="230" spans="2:46" x14ac:dyDescent="0.35">
      <c r="B230" s="10"/>
      <c r="C230" s="10"/>
      <c r="D230" s="10"/>
      <c r="E230" s="10"/>
      <c r="F230" s="10"/>
      <c r="G230" s="10"/>
      <c r="H230" s="10"/>
      <c r="I230" s="420"/>
      <c r="J230" s="421"/>
      <c r="K230" s="422"/>
      <c r="L230" s="39"/>
      <c r="M230" s="10"/>
      <c r="N230" s="10"/>
      <c r="O230" s="10"/>
      <c r="P230" s="10"/>
      <c r="Q230" s="10"/>
      <c r="R230" s="10"/>
      <c r="S230" s="27"/>
      <c r="T230" s="10"/>
      <c r="U230" s="10"/>
      <c r="V230" s="10"/>
      <c r="W230" s="10"/>
      <c r="X230" s="38"/>
      <c r="Y230" s="420"/>
      <c r="Z230" s="421"/>
      <c r="AA230" s="422"/>
      <c r="AB230" s="41"/>
      <c r="AC230" s="41"/>
      <c r="AD230" s="41"/>
      <c r="AE230" s="41"/>
      <c r="AF230" s="41"/>
      <c r="AG230" s="41"/>
      <c r="AH230" s="41"/>
      <c r="AI230" s="30"/>
      <c r="AJ230" s="10"/>
      <c r="AK230" s="10"/>
      <c r="AL230" s="10"/>
      <c r="AM230" s="10"/>
      <c r="AN230" s="10"/>
      <c r="AO230" s="10"/>
      <c r="AP230" s="10"/>
      <c r="AQ230" s="10"/>
      <c r="AR230" s="10"/>
      <c r="AS230" s="10"/>
      <c r="AT230" s="10"/>
    </row>
    <row r="231" spans="2:46" x14ac:dyDescent="0.35">
      <c r="B231" s="10"/>
      <c r="C231" s="10"/>
      <c r="D231" s="10"/>
      <c r="E231" s="10"/>
      <c r="F231" s="10"/>
      <c r="G231" s="10"/>
      <c r="H231" s="10"/>
      <c r="I231" s="420"/>
      <c r="J231" s="421"/>
      <c r="K231" s="422"/>
      <c r="L231" s="39"/>
      <c r="M231" s="10"/>
      <c r="N231" s="10"/>
      <c r="O231" s="10"/>
      <c r="P231" s="10"/>
      <c r="Q231" s="10"/>
      <c r="R231" s="10"/>
      <c r="S231" s="27"/>
      <c r="T231" s="10"/>
      <c r="U231" s="10"/>
      <c r="V231" s="10"/>
      <c r="W231" s="10"/>
      <c r="X231" s="38"/>
      <c r="Y231" s="420"/>
      <c r="Z231" s="421"/>
      <c r="AA231" s="422"/>
      <c r="AB231" s="41"/>
      <c r="AC231" s="41"/>
      <c r="AD231" s="41"/>
      <c r="AE231" s="41"/>
      <c r="AF231" s="41"/>
      <c r="AG231" s="41"/>
      <c r="AH231" s="41"/>
      <c r="AI231" s="30"/>
      <c r="AJ231" s="10"/>
      <c r="AK231" s="10"/>
      <c r="AL231" s="10"/>
      <c r="AM231" s="10"/>
      <c r="AN231" s="10"/>
      <c r="AO231" s="10"/>
      <c r="AP231" s="10"/>
      <c r="AQ231" s="10"/>
      <c r="AR231" s="10"/>
      <c r="AS231" s="10"/>
      <c r="AT231" s="10"/>
    </row>
    <row r="232" spans="2:46" x14ac:dyDescent="0.35">
      <c r="B232" s="10"/>
      <c r="C232" s="10"/>
      <c r="D232" s="10"/>
      <c r="E232" s="10"/>
      <c r="F232" s="10"/>
      <c r="G232" s="10"/>
      <c r="H232" s="10"/>
      <c r="I232" s="420"/>
      <c r="J232" s="421"/>
      <c r="K232" s="422"/>
      <c r="L232" s="39"/>
      <c r="M232" s="10"/>
      <c r="N232" s="10"/>
      <c r="O232" s="10"/>
      <c r="P232" s="10"/>
      <c r="Q232" s="10"/>
      <c r="R232" s="10"/>
      <c r="S232" s="27"/>
      <c r="T232" s="10"/>
      <c r="U232" s="10"/>
      <c r="V232" s="10"/>
      <c r="W232" s="10"/>
      <c r="X232" s="38"/>
      <c r="Y232" s="420"/>
      <c r="Z232" s="421"/>
      <c r="AA232" s="422"/>
      <c r="AB232" s="41"/>
      <c r="AC232" s="41"/>
      <c r="AD232" s="41"/>
      <c r="AE232" s="41"/>
      <c r="AF232" s="41"/>
      <c r="AG232" s="41"/>
      <c r="AH232" s="41"/>
      <c r="AI232" s="30"/>
      <c r="AJ232" s="10"/>
      <c r="AK232" s="10"/>
      <c r="AL232" s="10"/>
      <c r="AM232" s="10"/>
      <c r="AN232" s="10"/>
      <c r="AO232" s="10"/>
      <c r="AP232" s="10"/>
      <c r="AQ232" s="10"/>
      <c r="AR232" s="10"/>
      <c r="AS232" s="10"/>
      <c r="AT232" s="10"/>
    </row>
    <row r="233" spans="2:46" x14ac:dyDescent="0.35">
      <c r="B233" s="10"/>
      <c r="C233" s="10"/>
      <c r="D233" s="10"/>
      <c r="E233" s="10"/>
      <c r="F233" s="10"/>
      <c r="G233" s="10"/>
      <c r="H233" s="10"/>
      <c r="I233" s="420"/>
      <c r="J233" s="421"/>
      <c r="K233" s="422"/>
      <c r="L233" s="39"/>
      <c r="M233" s="10"/>
      <c r="N233" s="10"/>
      <c r="O233" s="10"/>
      <c r="P233" s="10"/>
      <c r="Q233" s="10"/>
      <c r="R233" s="10"/>
      <c r="S233" s="27"/>
      <c r="T233" s="10"/>
      <c r="U233" s="10"/>
      <c r="V233" s="10"/>
      <c r="W233" s="10"/>
      <c r="X233" s="38"/>
      <c r="Y233" s="420"/>
      <c r="Z233" s="421"/>
      <c r="AA233" s="422"/>
      <c r="AB233" s="41"/>
      <c r="AC233" s="41"/>
      <c r="AD233" s="41"/>
      <c r="AE233" s="41"/>
      <c r="AF233" s="41"/>
      <c r="AG233" s="41"/>
      <c r="AH233" s="41"/>
      <c r="AI233" s="30"/>
      <c r="AJ233" s="10"/>
      <c r="AK233" s="10"/>
      <c r="AL233" s="10"/>
      <c r="AM233" s="10"/>
      <c r="AN233" s="10"/>
      <c r="AO233" s="10"/>
      <c r="AP233" s="10"/>
      <c r="AQ233" s="10"/>
      <c r="AR233" s="10"/>
      <c r="AS233" s="10"/>
      <c r="AT233" s="10"/>
    </row>
    <row r="234" spans="2:46" x14ac:dyDescent="0.35">
      <c r="B234" s="10"/>
      <c r="C234" s="10"/>
      <c r="D234" s="10"/>
      <c r="E234" s="10"/>
      <c r="F234" s="10"/>
      <c r="G234" s="10"/>
      <c r="H234" s="10"/>
      <c r="I234" s="420"/>
      <c r="J234" s="421"/>
      <c r="K234" s="422"/>
      <c r="L234" s="39"/>
      <c r="M234" s="10"/>
      <c r="N234" s="10"/>
      <c r="O234" s="10"/>
      <c r="P234" s="10"/>
      <c r="Q234" s="10"/>
      <c r="R234" s="10"/>
      <c r="S234" s="27"/>
      <c r="T234" s="10"/>
      <c r="U234" s="10"/>
      <c r="V234" s="10"/>
      <c r="W234" s="10"/>
      <c r="X234" s="38"/>
      <c r="Y234" s="420"/>
      <c r="Z234" s="421"/>
      <c r="AA234" s="422"/>
      <c r="AB234" s="41"/>
      <c r="AC234" s="41"/>
      <c r="AD234" s="41"/>
      <c r="AE234" s="41"/>
      <c r="AF234" s="41"/>
      <c r="AG234" s="41"/>
      <c r="AH234" s="41"/>
      <c r="AI234" s="30"/>
      <c r="AJ234" s="10"/>
      <c r="AK234" s="10"/>
      <c r="AL234" s="10"/>
      <c r="AM234" s="10"/>
      <c r="AN234" s="10"/>
      <c r="AO234" s="10"/>
      <c r="AP234" s="10"/>
      <c r="AQ234" s="10"/>
      <c r="AR234" s="10"/>
      <c r="AS234" s="10"/>
      <c r="AT234" s="10"/>
    </row>
    <row r="235" spans="2:46" x14ac:dyDescent="0.35">
      <c r="B235" s="10"/>
      <c r="C235" s="10"/>
      <c r="D235" s="10"/>
      <c r="E235" s="10"/>
      <c r="F235" s="10"/>
      <c r="G235" s="10"/>
      <c r="H235" s="10"/>
      <c r="I235" s="420"/>
      <c r="J235" s="421"/>
      <c r="K235" s="422"/>
      <c r="L235" s="39"/>
      <c r="M235" s="10"/>
      <c r="N235" s="10"/>
      <c r="O235" s="10"/>
      <c r="P235" s="10"/>
      <c r="Q235" s="10"/>
      <c r="R235" s="10"/>
      <c r="S235" s="27"/>
      <c r="T235" s="10"/>
      <c r="U235" s="10"/>
      <c r="V235" s="10"/>
      <c r="W235" s="10"/>
      <c r="X235" s="38"/>
      <c r="Y235" s="420"/>
      <c r="Z235" s="421"/>
      <c r="AA235" s="422"/>
      <c r="AB235" s="41"/>
      <c r="AC235" s="41"/>
      <c r="AD235" s="41"/>
      <c r="AE235" s="41"/>
      <c r="AF235" s="41"/>
      <c r="AG235" s="41"/>
      <c r="AH235" s="41"/>
      <c r="AI235" s="30"/>
      <c r="AJ235" s="10"/>
      <c r="AK235" s="10"/>
      <c r="AL235" s="10"/>
      <c r="AM235" s="10"/>
      <c r="AN235" s="10"/>
      <c r="AO235" s="10"/>
      <c r="AP235" s="10"/>
      <c r="AQ235" s="10"/>
      <c r="AR235" s="10"/>
      <c r="AS235" s="10"/>
      <c r="AT235" s="10"/>
    </row>
    <row r="236" spans="2:46" x14ac:dyDescent="0.35">
      <c r="B236" s="10"/>
      <c r="C236" s="10"/>
      <c r="D236" s="10"/>
      <c r="E236" s="10"/>
      <c r="F236" s="10"/>
      <c r="G236" s="10"/>
      <c r="H236" s="10"/>
      <c r="I236" s="420"/>
      <c r="J236" s="421"/>
      <c r="K236" s="422"/>
      <c r="L236" s="39"/>
      <c r="M236" s="10"/>
      <c r="N236" s="10"/>
      <c r="O236" s="10"/>
      <c r="P236" s="10"/>
      <c r="Q236" s="10"/>
      <c r="R236" s="10"/>
      <c r="S236" s="27"/>
      <c r="T236" s="10"/>
      <c r="U236" s="10"/>
      <c r="V236" s="10"/>
      <c r="W236" s="10"/>
      <c r="X236" s="38"/>
      <c r="Y236" s="420"/>
      <c r="Z236" s="421"/>
      <c r="AA236" s="422"/>
      <c r="AB236" s="41"/>
      <c r="AC236" s="41"/>
      <c r="AD236" s="41"/>
      <c r="AE236" s="41"/>
      <c r="AF236" s="41"/>
      <c r="AG236" s="41"/>
      <c r="AH236" s="41"/>
      <c r="AI236" s="30"/>
      <c r="AJ236" s="10"/>
      <c r="AK236" s="10"/>
      <c r="AL236" s="10"/>
      <c r="AM236" s="10"/>
      <c r="AN236" s="10"/>
      <c r="AO236" s="10"/>
      <c r="AP236" s="10"/>
      <c r="AQ236" s="10"/>
      <c r="AR236" s="10"/>
      <c r="AS236" s="10"/>
      <c r="AT236" s="10"/>
    </row>
    <row r="237" spans="2:46" x14ac:dyDescent="0.35">
      <c r="B237" s="10"/>
      <c r="C237" s="10"/>
      <c r="D237" s="10"/>
      <c r="E237" s="10"/>
      <c r="F237" s="10"/>
      <c r="G237" s="10"/>
      <c r="H237" s="10"/>
      <c r="I237" s="420"/>
      <c r="J237" s="421"/>
      <c r="K237" s="422"/>
      <c r="L237" s="39"/>
      <c r="M237" s="10"/>
      <c r="N237" s="10"/>
      <c r="O237" s="10"/>
      <c r="P237" s="10"/>
      <c r="Q237" s="10"/>
      <c r="R237" s="10"/>
      <c r="S237" s="27"/>
      <c r="T237" s="10"/>
      <c r="U237" s="10"/>
      <c r="V237" s="10"/>
      <c r="W237" s="10"/>
      <c r="X237" s="38"/>
      <c r="Y237" s="420"/>
      <c r="Z237" s="421"/>
      <c r="AA237" s="422"/>
      <c r="AB237" s="41"/>
      <c r="AC237" s="41"/>
      <c r="AD237" s="41"/>
      <c r="AE237" s="41"/>
      <c r="AF237" s="41"/>
      <c r="AG237" s="41"/>
      <c r="AH237" s="41"/>
      <c r="AI237" s="30"/>
      <c r="AJ237" s="10"/>
      <c r="AK237" s="10"/>
      <c r="AL237" s="10"/>
      <c r="AM237" s="10"/>
      <c r="AN237" s="10"/>
      <c r="AO237" s="10"/>
      <c r="AP237" s="10"/>
      <c r="AQ237" s="10"/>
      <c r="AR237" s="10"/>
      <c r="AS237" s="10"/>
      <c r="AT237" s="10"/>
    </row>
    <row r="238" spans="2:46" x14ac:dyDescent="0.35">
      <c r="B238" s="10"/>
      <c r="C238" s="10"/>
      <c r="D238" s="10"/>
      <c r="E238" s="10"/>
      <c r="F238" s="10"/>
      <c r="G238" s="10"/>
      <c r="H238" s="10"/>
      <c r="I238" s="420"/>
      <c r="J238" s="421"/>
      <c r="K238" s="422"/>
      <c r="L238" s="39"/>
      <c r="M238" s="10"/>
      <c r="N238" s="10"/>
      <c r="O238" s="10"/>
      <c r="P238" s="10"/>
      <c r="Q238" s="10"/>
      <c r="R238" s="10"/>
      <c r="S238" s="27"/>
      <c r="T238" s="10"/>
      <c r="U238" s="10"/>
      <c r="V238" s="10"/>
      <c r="W238" s="10"/>
      <c r="X238" s="38"/>
      <c r="Y238" s="420"/>
      <c r="Z238" s="421"/>
      <c r="AA238" s="422"/>
      <c r="AB238" s="41"/>
      <c r="AC238" s="41"/>
      <c r="AD238" s="41"/>
      <c r="AE238" s="41"/>
      <c r="AF238" s="41"/>
      <c r="AG238" s="41"/>
      <c r="AH238" s="41"/>
      <c r="AI238" s="30"/>
      <c r="AJ238" s="10"/>
      <c r="AK238" s="10"/>
      <c r="AL238" s="10"/>
      <c r="AM238" s="10"/>
      <c r="AN238" s="10"/>
      <c r="AO238" s="10"/>
      <c r="AP238" s="10"/>
      <c r="AQ238" s="10"/>
      <c r="AR238" s="10"/>
      <c r="AS238" s="10"/>
      <c r="AT238" s="10"/>
    </row>
    <row r="239" spans="2:46" x14ac:dyDescent="0.35">
      <c r="B239" s="10"/>
      <c r="C239" s="10"/>
      <c r="D239" s="10"/>
      <c r="E239" s="10"/>
      <c r="F239" s="10"/>
      <c r="G239" s="10"/>
      <c r="H239" s="10"/>
      <c r="I239" s="420"/>
      <c r="J239" s="421"/>
      <c r="K239" s="422"/>
      <c r="L239" s="39"/>
      <c r="M239" s="10"/>
      <c r="N239" s="10"/>
      <c r="O239" s="10"/>
      <c r="P239" s="10"/>
      <c r="Q239" s="10"/>
      <c r="R239" s="10"/>
      <c r="S239" s="27"/>
      <c r="T239" s="10"/>
      <c r="U239" s="10"/>
      <c r="V239" s="10"/>
      <c r="W239" s="10"/>
      <c r="X239" s="38"/>
      <c r="Y239" s="420"/>
      <c r="Z239" s="421"/>
      <c r="AA239" s="422"/>
      <c r="AB239" s="41"/>
      <c r="AC239" s="41"/>
      <c r="AD239" s="41"/>
      <c r="AE239" s="41"/>
      <c r="AF239" s="41"/>
      <c r="AG239" s="41"/>
      <c r="AH239" s="41"/>
      <c r="AI239" s="30"/>
      <c r="AJ239" s="10"/>
      <c r="AK239" s="10"/>
      <c r="AL239" s="10"/>
      <c r="AM239" s="10"/>
      <c r="AN239" s="10"/>
      <c r="AO239" s="10"/>
      <c r="AP239" s="10"/>
      <c r="AQ239" s="10"/>
      <c r="AR239" s="10"/>
      <c r="AS239" s="10"/>
      <c r="AT239" s="10"/>
    </row>
    <row r="240" spans="2:46" x14ac:dyDescent="0.35">
      <c r="B240" s="10"/>
      <c r="C240" s="10"/>
      <c r="D240" s="10"/>
      <c r="E240" s="10"/>
      <c r="F240" s="10"/>
      <c r="G240" s="10"/>
      <c r="H240" s="10"/>
      <c r="I240" s="420"/>
      <c r="J240" s="421"/>
      <c r="K240" s="422"/>
      <c r="L240" s="39"/>
      <c r="M240" s="10"/>
      <c r="N240" s="10"/>
      <c r="O240" s="10"/>
      <c r="P240" s="10"/>
      <c r="Q240" s="10"/>
      <c r="R240" s="10"/>
      <c r="S240" s="27"/>
      <c r="T240" s="10"/>
      <c r="U240" s="10"/>
      <c r="V240" s="10"/>
      <c r="W240" s="10"/>
      <c r="X240" s="38"/>
      <c r="Y240" s="420"/>
      <c r="Z240" s="421"/>
      <c r="AA240" s="422"/>
      <c r="AB240" s="41"/>
      <c r="AC240" s="41"/>
      <c r="AD240" s="41"/>
      <c r="AE240" s="41"/>
      <c r="AF240" s="41"/>
      <c r="AG240" s="41"/>
      <c r="AH240" s="41"/>
      <c r="AI240" s="30"/>
      <c r="AJ240" s="10"/>
      <c r="AK240" s="10"/>
      <c r="AL240" s="10"/>
      <c r="AM240" s="10"/>
      <c r="AN240" s="10"/>
      <c r="AO240" s="10"/>
      <c r="AP240" s="10"/>
      <c r="AQ240" s="10"/>
      <c r="AR240" s="10"/>
      <c r="AS240" s="10"/>
      <c r="AT240" s="10"/>
    </row>
    <row r="241" spans="2:46" x14ac:dyDescent="0.35">
      <c r="B241" s="10"/>
      <c r="C241" s="10"/>
      <c r="D241" s="10"/>
      <c r="E241" s="10"/>
      <c r="F241" s="10"/>
      <c r="G241" s="10"/>
      <c r="H241" s="10"/>
      <c r="I241" s="420"/>
      <c r="J241" s="421"/>
      <c r="K241" s="422"/>
      <c r="L241" s="39"/>
      <c r="M241" s="10"/>
      <c r="N241" s="10"/>
      <c r="O241" s="10"/>
      <c r="P241" s="10"/>
      <c r="Q241" s="10"/>
      <c r="R241" s="10"/>
      <c r="S241" s="27"/>
      <c r="T241" s="10"/>
      <c r="U241" s="10"/>
      <c r="V241" s="10"/>
      <c r="W241" s="10"/>
      <c r="X241" s="38"/>
      <c r="Y241" s="420"/>
      <c r="Z241" s="421"/>
      <c r="AA241" s="422"/>
      <c r="AB241" s="41"/>
      <c r="AC241" s="41"/>
      <c r="AD241" s="41"/>
      <c r="AE241" s="41"/>
      <c r="AF241" s="41"/>
      <c r="AG241" s="41"/>
      <c r="AH241" s="41"/>
      <c r="AI241" s="30"/>
      <c r="AJ241" s="10"/>
      <c r="AK241" s="10"/>
      <c r="AL241" s="10"/>
      <c r="AM241" s="10"/>
      <c r="AN241" s="10"/>
      <c r="AO241" s="10"/>
      <c r="AP241" s="10"/>
      <c r="AQ241" s="10"/>
      <c r="AR241" s="10"/>
      <c r="AS241" s="10"/>
      <c r="AT241" s="10"/>
    </row>
    <row r="242" spans="2:46" x14ac:dyDescent="0.35">
      <c r="B242" s="10"/>
      <c r="C242" s="10"/>
      <c r="D242" s="10"/>
      <c r="E242" s="10"/>
      <c r="F242" s="10"/>
      <c r="G242" s="10"/>
      <c r="H242" s="10"/>
      <c r="I242" s="420"/>
      <c r="J242" s="421"/>
      <c r="K242" s="422"/>
      <c r="L242" s="39"/>
      <c r="M242" s="10"/>
      <c r="N242" s="10"/>
      <c r="O242" s="10"/>
      <c r="P242" s="10"/>
      <c r="Q242" s="10"/>
      <c r="R242" s="10"/>
      <c r="S242" s="27"/>
      <c r="T242" s="10"/>
      <c r="U242" s="10"/>
      <c r="V242" s="10"/>
      <c r="W242" s="10"/>
      <c r="X242" s="38"/>
      <c r="Y242" s="420"/>
      <c r="Z242" s="421"/>
      <c r="AA242" s="422"/>
      <c r="AB242" s="41"/>
      <c r="AC242" s="41"/>
      <c r="AD242" s="41"/>
      <c r="AE242" s="41"/>
      <c r="AF242" s="41"/>
      <c r="AG242" s="41"/>
      <c r="AH242" s="41"/>
      <c r="AI242" s="30"/>
      <c r="AJ242" s="10"/>
      <c r="AK242" s="10"/>
      <c r="AL242" s="10"/>
      <c r="AM242" s="10"/>
      <c r="AN242" s="10"/>
      <c r="AO242" s="10"/>
      <c r="AP242" s="10"/>
      <c r="AQ242" s="10"/>
      <c r="AR242" s="10"/>
      <c r="AS242" s="10"/>
      <c r="AT242" s="10"/>
    </row>
    <row r="243" spans="2:46" x14ac:dyDescent="0.35">
      <c r="B243" s="10"/>
      <c r="C243" s="10"/>
      <c r="D243" s="10"/>
      <c r="E243" s="10"/>
      <c r="F243" s="10"/>
      <c r="G243" s="10"/>
      <c r="H243" s="10"/>
      <c r="I243" s="420"/>
      <c r="J243" s="421"/>
      <c r="K243" s="422"/>
      <c r="L243" s="39"/>
      <c r="M243" s="10"/>
      <c r="N243" s="10"/>
      <c r="O243" s="10"/>
      <c r="P243" s="10"/>
      <c r="Q243" s="10"/>
      <c r="R243" s="10"/>
      <c r="S243" s="27"/>
      <c r="T243" s="10"/>
      <c r="U243" s="10"/>
      <c r="V243" s="10"/>
      <c r="W243" s="10"/>
      <c r="X243" s="38"/>
      <c r="Y243" s="420"/>
      <c r="Z243" s="421"/>
      <c r="AA243" s="422"/>
      <c r="AB243" s="41"/>
      <c r="AC243" s="41"/>
      <c r="AD243" s="41"/>
      <c r="AE243" s="41"/>
      <c r="AF243" s="41"/>
      <c r="AG243" s="41"/>
      <c r="AH243" s="41"/>
      <c r="AI243" s="30"/>
      <c r="AJ243" s="10"/>
      <c r="AK243" s="10"/>
      <c r="AL243" s="10"/>
      <c r="AM243" s="10"/>
      <c r="AN243" s="10"/>
      <c r="AO243" s="10"/>
      <c r="AP243" s="10"/>
      <c r="AQ243" s="10"/>
      <c r="AR243" s="10"/>
      <c r="AS243" s="10"/>
      <c r="AT243" s="10"/>
    </row>
    <row r="244" spans="2:46" x14ac:dyDescent="0.35">
      <c r="B244" s="10"/>
      <c r="C244" s="10"/>
      <c r="D244" s="10"/>
      <c r="E244" s="10"/>
      <c r="F244" s="10"/>
      <c r="G244" s="10"/>
      <c r="H244" s="10"/>
      <c r="I244" s="420"/>
      <c r="J244" s="421"/>
      <c r="K244" s="422"/>
      <c r="L244" s="39"/>
      <c r="M244" s="10"/>
      <c r="N244" s="10"/>
      <c r="O244" s="10"/>
      <c r="P244" s="10"/>
      <c r="Q244" s="10"/>
      <c r="R244" s="10"/>
      <c r="S244" s="27"/>
      <c r="T244" s="10"/>
      <c r="U244" s="10"/>
      <c r="V244" s="10"/>
      <c r="W244" s="10"/>
      <c r="X244" s="38"/>
      <c r="Y244" s="420"/>
      <c r="Z244" s="421"/>
      <c r="AA244" s="422"/>
      <c r="AB244" s="41"/>
      <c r="AC244" s="41"/>
      <c r="AD244" s="41"/>
      <c r="AE244" s="41"/>
      <c r="AF244" s="41"/>
      <c r="AG244" s="41"/>
      <c r="AH244" s="41"/>
      <c r="AI244" s="30"/>
      <c r="AJ244" s="10"/>
      <c r="AK244" s="10"/>
      <c r="AL244" s="10"/>
      <c r="AM244" s="10"/>
      <c r="AN244" s="10"/>
      <c r="AO244" s="10"/>
      <c r="AP244" s="10"/>
      <c r="AQ244" s="10"/>
      <c r="AR244" s="10"/>
      <c r="AS244" s="10"/>
      <c r="AT244" s="10"/>
    </row>
    <row r="245" spans="2:46" x14ac:dyDescent="0.35">
      <c r="B245" s="10"/>
      <c r="C245" s="10"/>
      <c r="D245" s="10"/>
      <c r="E245" s="10"/>
      <c r="F245" s="10"/>
      <c r="G245" s="10"/>
      <c r="H245" s="10"/>
      <c r="I245" s="420"/>
      <c r="J245" s="421"/>
      <c r="K245" s="422"/>
      <c r="L245" s="39"/>
      <c r="M245" s="10"/>
      <c r="N245" s="10"/>
      <c r="O245" s="10"/>
      <c r="P245" s="10"/>
      <c r="Q245" s="10"/>
      <c r="R245" s="10"/>
      <c r="S245" s="27"/>
      <c r="T245" s="10"/>
      <c r="U245" s="10"/>
      <c r="V245" s="10"/>
      <c r="W245" s="10"/>
      <c r="X245" s="38"/>
      <c r="Y245" s="420"/>
      <c r="Z245" s="421"/>
      <c r="AA245" s="422"/>
      <c r="AB245" s="41"/>
      <c r="AC245" s="41"/>
      <c r="AD245" s="41"/>
      <c r="AE245" s="41"/>
      <c r="AF245" s="41"/>
      <c r="AG245" s="41"/>
      <c r="AH245" s="41"/>
      <c r="AI245" s="30"/>
      <c r="AJ245" s="10"/>
      <c r="AK245" s="10"/>
      <c r="AL245" s="10"/>
      <c r="AM245" s="10"/>
      <c r="AN245" s="10"/>
      <c r="AO245" s="10"/>
      <c r="AP245" s="10"/>
      <c r="AQ245" s="10"/>
      <c r="AR245" s="10"/>
      <c r="AS245" s="10"/>
      <c r="AT245" s="10"/>
    </row>
    <row r="246" spans="2:46" x14ac:dyDescent="0.35">
      <c r="B246" s="10"/>
      <c r="C246" s="10"/>
      <c r="D246" s="10"/>
      <c r="E246" s="10"/>
      <c r="F246" s="10"/>
      <c r="G246" s="10"/>
      <c r="H246" s="10"/>
      <c r="I246" s="420"/>
      <c r="J246" s="421"/>
      <c r="K246" s="422"/>
      <c r="L246" s="39"/>
      <c r="M246" s="10"/>
      <c r="N246" s="10"/>
      <c r="O246" s="10"/>
      <c r="P246" s="10"/>
      <c r="Q246" s="10"/>
      <c r="R246" s="10"/>
      <c r="S246" s="27"/>
      <c r="T246" s="10"/>
      <c r="U246" s="10"/>
      <c r="V246" s="10"/>
      <c r="W246" s="10"/>
      <c r="X246" s="38"/>
      <c r="Y246" s="420"/>
      <c r="Z246" s="421"/>
      <c r="AA246" s="422"/>
      <c r="AB246" s="41"/>
      <c r="AC246" s="41"/>
      <c r="AD246" s="41"/>
      <c r="AE246" s="41"/>
      <c r="AF246" s="41"/>
      <c r="AG246" s="41"/>
      <c r="AH246" s="41"/>
      <c r="AI246" s="30"/>
      <c r="AJ246" s="10"/>
      <c r="AK246" s="10"/>
      <c r="AL246" s="10"/>
      <c r="AM246" s="10"/>
      <c r="AN246" s="10"/>
      <c r="AO246" s="10"/>
      <c r="AP246" s="10"/>
      <c r="AQ246" s="10"/>
      <c r="AR246" s="10"/>
      <c r="AS246" s="10"/>
      <c r="AT246" s="10"/>
    </row>
    <row r="247" spans="2:46" x14ac:dyDescent="0.35">
      <c r="B247" s="10"/>
      <c r="C247" s="10"/>
      <c r="D247" s="10"/>
      <c r="E247" s="10"/>
      <c r="F247" s="10"/>
      <c r="G247" s="10"/>
      <c r="H247" s="10"/>
      <c r="I247" s="420"/>
      <c r="J247" s="421"/>
      <c r="K247" s="422"/>
      <c r="L247" s="39"/>
      <c r="M247" s="10"/>
      <c r="N247" s="10"/>
      <c r="O247" s="10"/>
      <c r="P247" s="10"/>
      <c r="Q247" s="10"/>
      <c r="R247" s="10"/>
      <c r="S247" s="27"/>
      <c r="T247" s="10"/>
      <c r="U247" s="10"/>
      <c r="V247" s="10"/>
      <c r="W247" s="10"/>
      <c r="X247" s="38"/>
      <c r="Y247" s="420"/>
      <c r="Z247" s="421"/>
      <c r="AA247" s="422"/>
      <c r="AB247" s="41"/>
      <c r="AC247" s="41"/>
      <c r="AD247" s="41"/>
      <c r="AE247" s="41"/>
      <c r="AF247" s="41"/>
      <c r="AG247" s="41"/>
      <c r="AH247" s="41"/>
      <c r="AI247" s="30"/>
      <c r="AJ247" s="10"/>
      <c r="AK247" s="10"/>
      <c r="AL247" s="10"/>
      <c r="AM247" s="10"/>
      <c r="AN247" s="10"/>
      <c r="AO247" s="10"/>
      <c r="AP247" s="10"/>
      <c r="AQ247" s="10"/>
      <c r="AR247" s="10"/>
      <c r="AS247" s="10"/>
      <c r="AT247" s="10"/>
    </row>
    <row r="248" spans="2:46" x14ac:dyDescent="0.35">
      <c r="B248" s="10"/>
      <c r="C248" s="10"/>
      <c r="D248" s="10"/>
      <c r="E248" s="10"/>
      <c r="F248" s="10"/>
      <c r="G248" s="10"/>
      <c r="H248" s="10"/>
      <c r="I248" s="420"/>
      <c r="J248" s="421"/>
      <c r="K248" s="422"/>
      <c r="L248" s="39"/>
      <c r="M248" s="10"/>
      <c r="N248" s="10"/>
      <c r="O248" s="10"/>
      <c r="P248" s="10"/>
      <c r="Q248" s="10"/>
      <c r="R248" s="10"/>
      <c r="S248" s="27"/>
      <c r="T248" s="10"/>
      <c r="U248" s="10"/>
      <c r="V248" s="10"/>
      <c r="W248" s="10"/>
      <c r="X248" s="38"/>
      <c r="Y248" s="420"/>
      <c r="Z248" s="421"/>
      <c r="AA248" s="422"/>
      <c r="AB248" s="41"/>
      <c r="AC248" s="41"/>
      <c r="AD248" s="41"/>
      <c r="AE248" s="41"/>
      <c r="AF248" s="41"/>
      <c r="AG248" s="41"/>
      <c r="AH248" s="41"/>
      <c r="AI248" s="30"/>
      <c r="AJ248" s="10"/>
      <c r="AK248" s="10"/>
      <c r="AL248" s="10"/>
      <c r="AM248" s="10"/>
      <c r="AN248" s="10"/>
      <c r="AO248" s="10"/>
      <c r="AP248" s="10"/>
      <c r="AQ248" s="10"/>
      <c r="AR248" s="10"/>
      <c r="AS248" s="10"/>
      <c r="AT248" s="10"/>
    </row>
    <row r="249" spans="2:46" x14ac:dyDescent="0.35">
      <c r="B249" s="10"/>
      <c r="C249" s="10"/>
      <c r="D249" s="10"/>
      <c r="E249" s="10"/>
      <c r="F249" s="10"/>
      <c r="G249" s="10"/>
      <c r="H249" s="10"/>
      <c r="I249" s="420"/>
      <c r="J249" s="421"/>
      <c r="K249" s="422"/>
      <c r="L249" s="39"/>
      <c r="M249" s="10"/>
      <c r="N249" s="10"/>
      <c r="O249" s="10"/>
      <c r="P249" s="10"/>
      <c r="Q249" s="10"/>
      <c r="R249" s="10"/>
      <c r="S249" s="27"/>
      <c r="T249" s="10"/>
      <c r="U249" s="10"/>
      <c r="V249" s="10"/>
      <c r="W249" s="10"/>
      <c r="X249" s="38"/>
      <c r="Y249" s="420"/>
      <c r="Z249" s="421"/>
      <c r="AA249" s="422"/>
      <c r="AB249" s="41"/>
      <c r="AC249" s="41"/>
      <c r="AD249" s="41"/>
      <c r="AE249" s="41"/>
      <c r="AF249" s="41"/>
      <c r="AG249" s="41"/>
      <c r="AH249" s="41"/>
      <c r="AI249" s="30"/>
      <c r="AJ249" s="10"/>
      <c r="AK249" s="10"/>
      <c r="AL249" s="10"/>
      <c r="AM249" s="10"/>
      <c r="AN249" s="10"/>
      <c r="AO249" s="10"/>
      <c r="AP249" s="10"/>
      <c r="AQ249" s="10"/>
      <c r="AR249" s="10"/>
      <c r="AS249" s="10"/>
      <c r="AT249" s="10"/>
    </row>
    <row r="250" spans="2:46" x14ac:dyDescent="0.35">
      <c r="B250" s="10"/>
      <c r="C250" s="10"/>
      <c r="D250" s="10"/>
      <c r="E250" s="10"/>
      <c r="F250" s="10"/>
      <c r="G250" s="10"/>
      <c r="H250" s="10"/>
      <c r="I250" s="420"/>
      <c r="J250" s="421"/>
      <c r="K250" s="422"/>
      <c r="L250" s="39"/>
      <c r="M250" s="10"/>
      <c r="N250" s="10"/>
      <c r="O250" s="10"/>
      <c r="P250" s="10"/>
      <c r="Q250" s="10"/>
      <c r="R250" s="10"/>
      <c r="S250" s="27"/>
      <c r="T250" s="10"/>
      <c r="U250" s="10"/>
      <c r="V250" s="10"/>
      <c r="W250" s="10"/>
      <c r="X250" s="38"/>
      <c r="Y250" s="420"/>
      <c r="Z250" s="421"/>
      <c r="AA250" s="422"/>
      <c r="AB250" s="41"/>
      <c r="AC250" s="41"/>
      <c r="AD250" s="41"/>
      <c r="AE250" s="41"/>
      <c r="AF250" s="41"/>
      <c r="AG250" s="41"/>
      <c r="AH250" s="41"/>
      <c r="AI250" s="30"/>
      <c r="AJ250" s="10"/>
      <c r="AK250" s="10"/>
      <c r="AL250" s="10"/>
      <c r="AM250" s="10"/>
      <c r="AN250" s="10"/>
      <c r="AO250" s="10"/>
      <c r="AP250" s="10"/>
      <c r="AQ250" s="10"/>
      <c r="AR250" s="10"/>
      <c r="AS250" s="10"/>
      <c r="AT250" s="10"/>
    </row>
    <row r="251" spans="2:46" x14ac:dyDescent="0.35">
      <c r="B251" s="10"/>
      <c r="C251" s="10"/>
      <c r="D251" s="10"/>
      <c r="E251" s="10"/>
      <c r="F251" s="10"/>
      <c r="G251" s="10"/>
      <c r="H251" s="10"/>
      <c r="I251" s="420"/>
      <c r="J251" s="421"/>
      <c r="K251" s="422"/>
      <c r="L251" s="39"/>
      <c r="M251" s="10"/>
      <c r="N251" s="10"/>
      <c r="O251" s="10"/>
      <c r="P251" s="10"/>
      <c r="Q251" s="10"/>
      <c r="R251" s="10"/>
      <c r="S251" s="27"/>
      <c r="T251" s="10"/>
      <c r="U251" s="10"/>
      <c r="V251" s="10"/>
      <c r="W251" s="10"/>
      <c r="X251" s="38"/>
      <c r="Y251" s="420"/>
      <c r="Z251" s="421"/>
      <c r="AA251" s="422"/>
      <c r="AB251" s="41"/>
      <c r="AC251" s="41"/>
      <c r="AD251" s="41"/>
      <c r="AE251" s="41"/>
      <c r="AF251" s="41"/>
      <c r="AG251" s="41"/>
      <c r="AH251" s="41"/>
      <c r="AI251" s="30"/>
      <c r="AJ251" s="10"/>
      <c r="AK251" s="10"/>
      <c r="AL251" s="10"/>
      <c r="AM251" s="10"/>
      <c r="AN251" s="10"/>
      <c r="AO251" s="10"/>
      <c r="AP251" s="10"/>
      <c r="AQ251" s="10"/>
      <c r="AR251" s="10"/>
      <c r="AS251" s="10"/>
      <c r="AT251" s="10"/>
    </row>
    <row r="252" spans="2:46" x14ac:dyDescent="0.35">
      <c r="B252" s="10"/>
      <c r="C252" s="10"/>
      <c r="D252" s="10"/>
      <c r="E252" s="10"/>
      <c r="F252" s="10"/>
      <c r="G252" s="10"/>
      <c r="H252" s="10"/>
      <c r="I252" s="420"/>
      <c r="J252" s="421"/>
      <c r="K252" s="422"/>
      <c r="L252" s="39"/>
      <c r="M252" s="10"/>
      <c r="N252" s="10"/>
      <c r="O252" s="10"/>
      <c r="P252" s="10"/>
      <c r="Q252" s="10"/>
      <c r="R252" s="10"/>
      <c r="S252" s="27"/>
      <c r="T252" s="10"/>
      <c r="U252" s="10"/>
      <c r="V252" s="10"/>
      <c r="W252" s="10"/>
      <c r="X252" s="38"/>
      <c r="Y252" s="420"/>
      <c r="Z252" s="421"/>
      <c r="AA252" s="422"/>
      <c r="AB252" s="41"/>
      <c r="AC252" s="41"/>
      <c r="AD252" s="41"/>
      <c r="AE252" s="41"/>
      <c r="AF252" s="41"/>
      <c r="AG252" s="41"/>
      <c r="AH252" s="41"/>
      <c r="AI252" s="30"/>
      <c r="AJ252" s="10"/>
      <c r="AK252" s="10"/>
      <c r="AL252" s="10"/>
      <c r="AM252" s="10"/>
      <c r="AN252" s="10"/>
      <c r="AO252" s="10"/>
      <c r="AP252" s="10"/>
      <c r="AQ252" s="10"/>
      <c r="AR252" s="10"/>
      <c r="AS252" s="10"/>
      <c r="AT252" s="10"/>
    </row>
    <row r="253" spans="2:46" x14ac:dyDescent="0.35">
      <c r="B253" s="10"/>
      <c r="C253" s="10"/>
      <c r="D253" s="10"/>
      <c r="E253" s="10"/>
      <c r="F253" s="10"/>
      <c r="G253" s="10"/>
      <c r="H253" s="10"/>
      <c r="I253" s="420"/>
      <c r="J253" s="421"/>
      <c r="K253" s="422"/>
      <c r="L253" s="39"/>
      <c r="M253" s="10"/>
      <c r="N253" s="10"/>
      <c r="O253" s="10"/>
      <c r="P253" s="10"/>
      <c r="Q253" s="10"/>
      <c r="R253" s="10"/>
      <c r="S253" s="27"/>
      <c r="T253" s="10"/>
      <c r="U253" s="10"/>
      <c r="V253" s="10"/>
      <c r="W253" s="10"/>
      <c r="X253" s="38"/>
      <c r="Y253" s="420"/>
      <c r="Z253" s="421"/>
      <c r="AA253" s="422"/>
      <c r="AB253" s="41"/>
      <c r="AC253" s="41"/>
      <c r="AD253" s="41"/>
      <c r="AE253" s="41"/>
      <c r="AF253" s="41"/>
      <c r="AG253" s="41"/>
      <c r="AH253" s="41"/>
      <c r="AI253" s="30"/>
      <c r="AJ253" s="10"/>
      <c r="AK253" s="10"/>
      <c r="AL253" s="10"/>
      <c r="AM253" s="10"/>
      <c r="AN253" s="10"/>
      <c r="AO253" s="10"/>
      <c r="AP253" s="10"/>
      <c r="AQ253" s="10"/>
      <c r="AR253" s="10"/>
      <c r="AS253" s="10"/>
      <c r="AT253" s="10"/>
    </row>
    <row r="254" spans="2:46" x14ac:dyDescent="0.35">
      <c r="B254" s="10"/>
      <c r="C254" s="10"/>
      <c r="D254" s="10"/>
      <c r="E254" s="10"/>
      <c r="F254" s="10"/>
      <c r="G254" s="10"/>
      <c r="H254" s="10"/>
      <c r="I254" s="420"/>
      <c r="J254" s="421"/>
      <c r="K254" s="422"/>
      <c r="L254" s="39"/>
      <c r="M254" s="10"/>
      <c r="N254" s="10"/>
      <c r="O254" s="10"/>
      <c r="P254" s="10"/>
      <c r="Q254" s="10"/>
      <c r="R254" s="10"/>
      <c r="S254" s="27"/>
      <c r="T254" s="10"/>
      <c r="U254" s="10"/>
      <c r="V254" s="10"/>
      <c r="W254" s="10"/>
      <c r="X254" s="38"/>
      <c r="Y254" s="420"/>
      <c r="Z254" s="421"/>
      <c r="AA254" s="422"/>
      <c r="AB254" s="41"/>
      <c r="AC254" s="41"/>
      <c r="AD254" s="41"/>
      <c r="AE254" s="41"/>
      <c r="AF254" s="41"/>
      <c r="AG254" s="41"/>
      <c r="AH254" s="41"/>
      <c r="AI254" s="30"/>
      <c r="AJ254" s="10"/>
      <c r="AK254" s="10"/>
      <c r="AL254" s="10"/>
      <c r="AM254" s="10"/>
      <c r="AN254" s="10"/>
      <c r="AO254" s="10"/>
      <c r="AP254" s="10"/>
      <c r="AQ254" s="10"/>
      <c r="AR254" s="10"/>
      <c r="AS254" s="10"/>
      <c r="AT254" s="10"/>
    </row>
    <row r="255" spans="2:46" x14ac:dyDescent="0.35">
      <c r="B255" s="10"/>
      <c r="C255" s="10"/>
      <c r="D255" s="10"/>
      <c r="E255" s="10"/>
      <c r="F255" s="10"/>
      <c r="G255" s="10"/>
      <c r="H255" s="10"/>
      <c r="I255" s="420"/>
      <c r="J255" s="421"/>
      <c r="K255" s="422"/>
      <c r="L255" s="39"/>
      <c r="M255" s="10"/>
      <c r="N255" s="10"/>
      <c r="O255" s="10"/>
      <c r="P255" s="10"/>
      <c r="Q255" s="10"/>
      <c r="R255" s="10"/>
      <c r="S255" s="27"/>
      <c r="T255" s="10"/>
      <c r="U255" s="10"/>
      <c r="V255" s="10"/>
      <c r="W255" s="10"/>
      <c r="X255" s="38"/>
      <c r="Y255" s="420"/>
      <c r="Z255" s="421"/>
      <c r="AA255" s="422"/>
      <c r="AB255" s="41"/>
      <c r="AC255" s="41"/>
      <c r="AD255" s="41"/>
      <c r="AE255" s="41"/>
      <c r="AF255" s="41"/>
      <c r="AG255" s="41"/>
      <c r="AH255" s="41"/>
      <c r="AI255" s="30"/>
      <c r="AJ255" s="10"/>
      <c r="AK255" s="10"/>
      <c r="AL255" s="10"/>
      <c r="AM255" s="10"/>
      <c r="AN255" s="10"/>
      <c r="AO255" s="10"/>
      <c r="AP255" s="10"/>
      <c r="AQ255" s="10"/>
      <c r="AR255" s="10"/>
      <c r="AS255" s="10"/>
      <c r="AT255" s="10"/>
    </row>
    <row r="256" spans="2:46" x14ac:dyDescent="0.35">
      <c r="B256" s="10"/>
      <c r="C256" s="10"/>
      <c r="D256" s="10"/>
      <c r="E256" s="10"/>
      <c r="F256" s="10"/>
      <c r="G256" s="10"/>
      <c r="H256" s="10"/>
      <c r="I256" s="420"/>
      <c r="J256" s="421"/>
      <c r="K256" s="422"/>
      <c r="L256" s="39"/>
      <c r="M256" s="10"/>
      <c r="N256" s="10"/>
      <c r="O256" s="10"/>
      <c r="P256" s="10"/>
      <c r="Q256" s="10"/>
      <c r="R256" s="10"/>
      <c r="S256" s="27"/>
      <c r="T256" s="10"/>
      <c r="U256" s="10"/>
      <c r="V256" s="10"/>
      <c r="W256" s="10"/>
      <c r="X256" s="38"/>
      <c r="Y256" s="420"/>
      <c r="Z256" s="421"/>
      <c r="AA256" s="422"/>
      <c r="AB256" s="41"/>
      <c r="AC256" s="41"/>
      <c r="AD256" s="41"/>
      <c r="AE256" s="41"/>
      <c r="AF256" s="41"/>
      <c r="AG256" s="41"/>
      <c r="AH256" s="41"/>
      <c r="AI256" s="30"/>
      <c r="AJ256" s="10"/>
      <c r="AK256" s="10"/>
      <c r="AL256" s="10"/>
      <c r="AM256" s="10"/>
      <c r="AN256" s="10"/>
      <c r="AO256" s="10"/>
      <c r="AP256" s="10"/>
      <c r="AQ256" s="10"/>
      <c r="AR256" s="10"/>
      <c r="AS256" s="10"/>
      <c r="AT256" s="10"/>
    </row>
    <row r="257" spans="2:46" x14ac:dyDescent="0.35">
      <c r="B257" s="10"/>
      <c r="C257" s="10"/>
      <c r="D257" s="10"/>
      <c r="E257" s="10"/>
      <c r="F257" s="10"/>
      <c r="G257" s="10"/>
      <c r="H257" s="10"/>
      <c r="I257" s="420"/>
      <c r="J257" s="421"/>
      <c r="K257" s="422"/>
      <c r="L257" s="39"/>
      <c r="M257" s="10"/>
      <c r="N257" s="10"/>
      <c r="O257" s="10"/>
      <c r="P257" s="10"/>
      <c r="Q257" s="10"/>
      <c r="R257" s="10"/>
      <c r="S257" s="27"/>
      <c r="T257" s="10"/>
      <c r="U257" s="10"/>
      <c r="V257" s="10"/>
      <c r="W257" s="10"/>
      <c r="X257" s="38"/>
      <c r="Y257" s="420"/>
      <c r="Z257" s="421"/>
      <c r="AA257" s="422"/>
      <c r="AB257" s="41"/>
      <c r="AC257" s="41"/>
      <c r="AD257" s="41"/>
      <c r="AE257" s="41"/>
      <c r="AF257" s="41"/>
      <c r="AG257" s="41"/>
      <c r="AH257" s="41"/>
      <c r="AI257" s="30"/>
      <c r="AJ257" s="10"/>
      <c r="AK257" s="10"/>
      <c r="AL257" s="10"/>
      <c r="AM257" s="10"/>
      <c r="AN257" s="10"/>
      <c r="AO257" s="10"/>
      <c r="AP257" s="10"/>
      <c r="AQ257" s="10"/>
      <c r="AR257" s="10"/>
      <c r="AS257" s="10"/>
      <c r="AT257" s="10"/>
    </row>
    <row r="258" spans="2:46" x14ac:dyDescent="0.35">
      <c r="B258" s="10"/>
      <c r="C258" s="10"/>
      <c r="D258" s="10"/>
      <c r="E258" s="10"/>
      <c r="F258" s="10"/>
      <c r="G258" s="10"/>
      <c r="H258" s="10"/>
      <c r="I258" s="420"/>
      <c r="J258" s="421"/>
      <c r="K258" s="422"/>
      <c r="L258" s="39"/>
      <c r="M258" s="10"/>
      <c r="N258" s="10"/>
      <c r="O258" s="10"/>
      <c r="P258" s="10"/>
      <c r="Q258" s="10"/>
      <c r="R258" s="10"/>
      <c r="S258" s="27"/>
      <c r="T258" s="10"/>
      <c r="U258" s="10"/>
      <c r="V258" s="10"/>
      <c r="W258" s="10"/>
      <c r="X258" s="38"/>
      <c r="Y258" s="420"/>
      <c r="Z258" s="421"/>
      <c r="AA258" s="422"/>
      <c r="AB258" s="41"/>
      <c r="AC258" s="41"/>
      <c r="AD258" s="41"/>
      <c r="AE258" s="41"/>
      <c r="AF258" s="41"/>
      <c r="AG258" s="41"/>
      <c r="AH258" s="41"/>
      <c r="AI258" s="30"/>
      <c r="AJ258" s="10"/>
      <c r="AK258" s="10"/>
      <c r="AL258" s="10"/>
      <c r="AM258" s="10"/>
      <c r="AN258" s="10"/>
      <c r="AO258" s="10"/>
      <c r="AP258" s="10"/>
      <c r="AQ258" s="10"/>
      <c r="AR258" s="10"/>
      <c r="AS258" s="10"/>
      <c r="AT258" s="10"/>
    </row>
    <row r="259" spans="2:46" x14ac:dyDescent="0.35">
      <c r="B259" s="10"/>
      <c r="C259" s="10"/>
      <c r="D259" s="10"/>
      <c r="E259" s="10"/>
      <c r="F259" s="10"/>
      <c r="G259" s="10"/>
      <c r="H259" s="10"/>
      <c r="I259" s="420"/>
      <c r="J259" s="421"/>
      <c r="K259" s="422"/>
      <c r="L259" s="39"/>
      <c r="M259" s="10"/>
      <c r="N259" s="10"/>
      <c r="O259" s="10"/>
      <c r="P259" s="10"/>
      <c r="Q259" s="10"/>
      <c r="R259" s="10"/>
      <c r="S259" s="27"/>
      <c r="T259" s="10"/>
      <c r="U259" s="10"/>
      <c r="V259" s="10"/>
      <c r="W259" s="10"/>
      <c r="X259" s="38"/>
      <c r="Y259" s="420"/>
      <c r="Z259" s="421"/>
      <c r="AA259" s="422"/>
      <c r="AB259" s="41"/>
      <c r="AC259" s="41"/>
      <c r="AD259" s="41"/>
      <c r="AE259" s="41"/>
      <c r="AF259" s="41"/>
      <c r="AG259" s="41"/>
      <c r="AH259" s="41"/>
      <c r="AI259" s="30"/>
      <c r="AJ259" s="10"/>
      <c r="AK259" s="10"/>
      <c r="AL259" s="10"/>
      <c r="AM259" s="10"/>
      <c r="AN259" s="10"/>
      <c r="AO259" s="10"/>
      <c r="AP259" s="10"/>
      <c r="AQ259" s="10"/>
      <c r="AR259" s="10"/>
      <c r="AS259" s="10"/>
      <c r="AT259" s="10"/>
    </row>
    <row r="260" spans="2:46" x14ac:dyDescent="0.35">
      <c r="B260" s="10"/>
      <c r="C260" s="10"/>
      <c r="D260" s="10"/>
      <c r="E260" s="10"/>
      <c r="F260" s="10"/>
      <c r="G260" s="10"/>
      <c r="H260" s="10"/>
      <c r="I260" s="420"/>
      <c r="J260" s="421"/>
      <c r="K260" s="422"/>
      <c r="L260" s="39"/>
      <c r="M260" s="10"/>
      <c r="N260" s="10"/>
      <c r="O260" s="10"/>
      <c r="P260" s="10"/>
      <c r="Q260" s="10"/>
      <c r="R260" s="10"/>
      <c r="S260" s="27"/>
      <c r="T260" s="10"/>
      <c r="U260" s="10"/>
      <c r="V260" s="10"/>
      <c r="W260" s="10"/>
      <c r="X260" s="38"/>
      <c r="Y260" s="420"/>
      <c r="Z260" s="421"/>
      <c r="AA260" s="422"/>
      <c r="AB260" s="41"/>
      <c r="AC260" s="41"/>
      <c r="AD260" s="41"/>
      <c r="AE260" s="41"/>
      <c r="AF260" s="41"/>
      <c r="AG260" s="41"/>
      <c r="AH260" s="41"/>
      <c r="AI260" s="30"/>
      <c r="AJ260" s="10"/>
      <c r="AK260" s="10"/>
      <c r="AL260" s="10"/>
      <c r="AM260" s="10"/>
      <c r="AN260" s="10"/>
      <c r="AO260" s="10"/>
      <c r="AP260" s="10"/>
      <c r="AQ260" s="10"/>
      <c r="AR260" s="10"/>
      <c r="AS260" s="10"/>
      <c r="AT260" s="10"/>
    </row>
    <row r="261" spans="2:46" x14ac:dyDescent="0.35">
      <c r="B261" s="10"/>
      <c r="C261" s="10"/>
      <c r="D261" s="10"/>
      <c r="E261" s="10"/>
      <c r="F261" s="10"/>
      <c r="G261" s="10"/>
      <c r="H261" s="10"/>
      <c r="I261" s="420"/>
      <c r="J261" s="421"/>
      <c r="K261" s="422"/>
      <c r="L261" s="39"/>
      <c r="M261" s="10"/>
      <c r="N261" s="10"/>
      <c r="O261" s="10"/>
      <c r="P261" s="10"/>
      <c r="Q261" s="10"/>
      <c r="R261" s="10"/>
      <c r="S261" s="27"/>
      <c r="T261" s="10"/>
      <c r="U261" s="10"/>
      <c r="V261" s="10"/>
      <c r="W261" s="10"/>
      <c r="X261" s="38"/>
      <c r="Y261" s="420"/>
      <c r="Z261" s="421"/>
      <c r="AA261" s="422"/>
      <c r="AB261" s="41"/>
      <c r="AC261" s="41"/>
      <c r="AD261" s="41"/>
      <c r="AE261" s="41"/>
      <c r="AF261" s="41"/>
      <c r="AG261" s="41"/>
      <c r="AH261" s="41"/>
      <c r="AI261" s="30"/>
      <c r="AJ261" s="10"/>
      <c r="AK261" s="10"/>
      <c r="AL261" s="10"/>
      <c r="AM261" s="10"/>
      <c r="AN261" s="10"/>
      <c r="AO261" s="10"/>
      <c r="AP261" s="10"/>
      <c r="AQ261" s="10"/>
      <c r="AR261" s="10"/>
      <c r="AS261" s="10"/>
      <c r="AT261" s="10"/>
    </row>
    <row r="262" spans="2:46" x14ac:dyDescent="0.35">
      <c r="B262" s="10"/>
      <c r="C262" s="10"/>
      <c r="D262" s="10"/>
      <c r="E262" s="10"/>
      <c r="F262" s="10"/>
      <c r="G262" s="10"/>
      <c r="H262" s="10"/>
      <c r="I262" s="420"/>
      <c r="J262" s="421"/>
      <c r="K262" s="422"/>
      <c r="L262" s="39"/>
      <c r="M262" s="10"/>
      <c r="N262" s="10"/>
      <c r="O262" s="10"/>
      <c r="P262" s="10"/>
      <c r="Q262" s="10"/>
      <c r="R262" s="10"/>
      <c r="S262" s="27"/>
      <c r="T262" s="10"/>
      <c r="U262" s="10"/>
      <c r="V262" s="10"/>
      <c r="W262" s="10"/>
      <c r="X262" s="38"/>
      <c r="Y262" s="420"/>
      <c r="Z262" s="421"/>
      <c r="AA262" s="422"/>
      <c r="AB262" s="41"/>
      <c r="AC262" s="41"/>
      <c r="AD262" s="41"/>
      <c r="AE262" s="41"/>
      <c r="AF262" s="41"/>
      <c r="AG262" s="41"/>
      <c r="AH262" s="41"/>
      <c r="AI262" s="30"/>
      <c r="AJ262" s="10"/>
      <c r="AK262" s="10"/>
      <c r="AL262" s="10"/>
      <c r="AM262" s="10"/>
      <c r="AN262" s="10"/>
      <c r="AO262" s="10"/>
      <c r="AP262" s="10"/>
      <c r="AQ262" s="10"/>
      <c r="AR262" s="10"/>
      <c r="AS262" s="10"/>
      <c r="AT262" s="10"/>
    </row>
    <row r="263" spans="2:46" x14ac:dyDescent="0.35">
      <c r="B263" s="10"/>
      <c r="C263" s="10"/>
      <c r="D263" s="10"/>
      <c r="E263" s="10"/>
      <c r="F263" s="10"/>
      <c r="G263" s="10"/>
      <c r="H263" s="10"/>
      <c r="I263" s="420"/>
      <c r="J263" s="421"/>
      <c r="K263" s="422"/>
      <c r="L263" s="39"/>
      <c r="M263" s="10"/>
      <c r="N263" s="10"/>
      <c r="O263" s="10"/>
      <c r="P263" s="10"/>
      <c r="Q263" s="10"/>
      <c r="R263" s="10"/>
      <c r="S263" s="27"/>
      <c r="T263" s="10"/>
      <c r="U263" s="10"/>
      <c r="V263" s="10"/>
      <c r="W263" s="10"/>
      <c r="X263" s="38"/>
      <c r="Y263" s="420"/>
      <c r="Z263" s="421"/>
      <c r="AA263" s="422"/>
      <c r="AB263" s="41"/>
      <c r="AC263" s="41"/>
      <c r="AD263" s="41"/>
      <c r="AE263" s="41"/>
      <c r="AF263" s="41"/>
      <c r="AG263" s="41"/>
      <c r="AH263" s="41"/>
      <c r="AI263" s="30"/>
      <c r="AJ263" s="10"/>
      <c r="AK263" s="10"/>
      <c r="AL263" s="10"/>
      <c r="AM263" s="10"/>
      <c r="AN263" s="10"/>
      <c r="AO263" s="10"/>
      <c r="AP263" s="10"/>
      <c r="AQ263" s="10"/>
      <c r="AR263" s="10"/>
      <c r="AS263" s="10"/>
      <c r="AT263" s="10"/>
    </row>
    <row r="264" spans="2:46" x14ac:dyDescent="0.35">
      <c r="B264" s="10"/>
      <c r="C264" s="10"/>
      <c r="D264" s="10"/>
      <c r="E264" s="10"/>
      <c r="F264" s="10"/>
      <c r="G264" s="10"/>
      <c r="H264" s="10"/>
      <c r="I264" s="420"/>
      <c r="J264" s="421"/>
      <c r="K264" s="422"/>
      <c r="L264" s="39"/>
      <c r="M264" s="10"/>
      <c r="N264" s="10"/>
      <c r="O264" s="10"/>
      <c r="P264" s="10"/>
      <c r="Q264" s="10"/>
      <c r="R264" s="10"/>
      <c r="S264" s="27"/>
      <c r="T264" s="10"/>
      <c r="U264" s="10"/>
      <c r="V264" s="10"/>
      <c r="W264" s="10"/>
      <c r="X264" s="38"/>
      <c r="Y264" s="420"/>
      <c r="Z264" s="421"/>
      <c r="AA264" s="422"/>
      <c r="AB264" s="41"/>
      <c r="AC264" s="41"/>
      <c r="AD264" s="41"/>
      <c r="AE264" s="41"/>
      <c r="AF264" s="41"/>
      <c r="AG264" s="41"/>
      <c r="AH264" s="41"/>
      <c r="AI264" s="30"/>
      <c r="AJ264" s="10"/>
      <c r="AK264" s="10"/>
      <c r="AL264" s="10"/>
      <c r="AM264" s="10"/>
      <c r="AN264" s="10"/>
      <c r="AO264" s="10"/>
      <c r="AP264" s="10"/>
      <c r="AQ264" s="10"/>
      <c r="AR264" s="10"/>
      <c r="AS264" s="10"/>
      <c r="AT264" s="10"/>
    </row>
    <row r="265" spans="2:46" x14ac:dyDescent="0.35">
      <c r="B265" s="10"/>
      <c r="C265" s="10"/>
      <c r="D265" s="10"/>
      <c r="E265" s="10"/>
      <c r="F265" s="10"/>
      <c r="G265" s="10"/>
      <c r="H265" s="10"/>
      <c r="I265" s="420"/>
      <c r="J265" s="421"/>
      <c r="K265" s="422"/>
      <c r="L265" s="39"/>
      <c r="M265" s="10"/>
      <c r="N265" s="10"/>
      <c r="O265" s="10"/>
      <c r="P265" s="10"/>
      <c r="Q265" s="10"/>
      <c r="R265" s="10"/>
      <c r="S265" s="27"/>
      <c r="T265" s="10"/>
      <c r="U265" s="10"/>
      <c r="V265" s="10"/>
      <c r="W265" s="10"/>
      <c r="X265" s="38"/>
      <c r="Y265" s="420"/>
      <c r="Z265" s="421"/>
      <c r="AA265" s="422"/>
      <c r="AB265" s="41"/>
      <c r="AC265" s="41"/>
      <c r="AD265" s="41"/>
      <c r="AE265" s="41"/>
      <c r="AF265" s="41"/>
      <c r="AG265" s="41"/>
      <c r="AH265" s="41"/>
      <c r="AI265" s="30"/>
      <c r="AJ265" s="10"/>
      <c r="AK265" s="10"/>
      <c r="AL265" s="10"/>
      <c r="AM265" s="10"/>
      <c r="AN265" s="10"/>
      <c r="AO265" s="10"/>
      <c r="AP265" s="10"/>
      <c r="AQ265" s="10"/>
      <c r="AR265" s="10"/>
      <c r="AS265" s="10"/>
      <c r="AT265" s="10"/>
    </row>
    <row r="266" spans="2:46" x14ac:dyDescent="0.35">
      <c r="B266" s="10"/>
      <c r="C266" s="10"/>
      <c r="D266" s="10"/>
      <c r="E266" s="10"/>
      <c r="F266" s="10"/>
      <c r="G266" s="10"/>
      <c r="H266" s="10"/>
      <c r="I266" s="420"/>
      <c r="J266" s="421"/>
      <c r="K266" s="422"/>
      <c r="L266" s="39"/>
      <c r="M266" s="10"/>
      <c r="N266" s="10"/>
      <c r="O266" s="10"/>
      <c r="P266" s="10"/>
      <c r="Q266" s="10"/>
      <c r="R266" s="10"/>
      <c r="S266" s="27"/>
      <c r="T266" s="10"/>
      <c r="U266" s="10"/>
      <c r="V266" s="10"/>
      <c r="W266" s="10"/>
      <c r="X266" s="38"/>
      <c r="Y266" s="420"/>
      <c r="Z266" s="421"/>
      <c r="AA266" s="422"/>
      <c r="AB266" s="41"/>
      <c r="AC266" s="41"/>
      <c r="AD266" s="41"/>
      <c r="AE266" s="41"/>
      <c r="AF266" s="41"/>
      <c r="AG266" s="41"/>
      <c r="AH266" s="41"/>
      <c r="AI266" s="30"/>
      <c r="AJ266" s="10"/>
      <c r="AK266" s="10"/>
      <c r="AL266" s="10"/>
      <c r="AM266" s="10"/>
      <c r="AN266" s="10"/>
      <c r="AO266" s="10"/>
      <c r="AP266" s="10"/>
      <c r="AQ266" s="10"/>
      <c r="AR266" s="10"/>
      <c r="AS266" s="10"/>
      <c r="AT266" s="10"/>
    </row>
    <row r="267" spans="2:46" x14ac:dyDescent="0.35">
      <c r="B267" s="10"/>
      <c r="C267" s="10"/>
      <c r="D267" s="10"/>
      <c r="E267" s="10"/>
      <c r="F267" s="10"/>
      <c r="G267" s="10"/>
      <c r="H267" s="10"/>
      <c r="I267" s="420"/>
      <c r="J267" s="421"/>
      <c r="K267" s="422"/>
      <c r="L267" s="39"/>
      <c r="M267" s="10"/>
      <c r="N267" s="10"/>
      <c r="O267" s="10"/>
      <c r="P267" s="10"/>
      <c r="Q267" s="10"/>
      <c r="R267" s="10"/>
      <c r="S267" s="27"/>
      <c r="T267" s="10"/>
      <c r="U267" s="10"/>
      <c r="V267" s="10"/>
      <c r="W267" s="10"/>
      <c r="X267" s="38"/>
      <c r="Y267" s="420"/>
      <c r="Z267" s="421"/>
      <c r="AA267" s="422"/>
      <c r="AB267" s="41"/>
      <c r="AC267" s="41"/>
      <c r="AD267" s="41"/>
      <c r="AE267" s="41"/>
      <c r="AF267" s="41"/>
      <c r="AG267" s="41"/>
      <c r="AH267" s="41"/>
      <c r="AI267" s="30"/>
      <c r="AJ267" s="10"/>
      <c r="AK267" s="10"/>
      <c r="AL267" s="10"/>
      <c r="AM267" s="10"/>
      <c r="AN267" s="10"/>
      <c r="AO267" s="10"/>
      <c r="AP267" s="10"/>
      <c r="AQ267" s="10"/>
      <c r="AR267" s="10"/>
      <c r="AS267" s="10"/>
      <c r="AT267" s="10"/>
    </row>
    <row r="268" spans="2:46" x14ac:dyDescent="0.35">
      <c r="B268" s="10"/>
      <c r="C268" s="10"/>
      <c r="D268" s="10"/>
      <c r="E268" s="10"/>
      <c r="F268" s="10"/>
      <c r="G268" s="10"/>
      <c r="H268" s="10"/>
      <c r="I268" s="420"/>
      <c r="J268" s="421"/>
      <c r="K268" s="422"/>
      <c r="L268" s="39"/>
      <c r="M268" s="10"/>
      <c r="N268" s="10"/>
      <c r="O268" s="10"/>
      <c r="P268" s="10"/>
      <c r="Q268" s="10"/>
      <c r="R268" s="10"/>
      <c r="S268" s="27"/>
      <c r="T268" s="10"/>
      <c r="U268" s="10"/>
      <c r="V268" s="10"/>
      <c r="W268" s="10"/>
      <c r="X268" s="38"/>
      <c r="Y268" s="420"/>
      <c r="Z268" s="421"/>
      <c r="AA268" s="422"/>
      <c r="AB268" s="41"/>
      <c r="AC268" s="41"/>
      <c r="AD268" s="41"/>
      <c r="AE268" s="41"/>
      <c r="AF268" s="41"/>
      <c r="AG268" s="41"/>
      <c r="AH268" s="41"/>
      <c r="AI268" s="30"/>
      <c r="AJ268" s="10"/>
      <c r="AK268" s="10"/>
      <c r="AL268" s="10"/>
      <c r="AM268" s="10"/>
      <c r="AN268" s="10"/>
      <c r="AO268" s="10"/>
      <c r="AP268" s="10"/>
      <c r="AQ268" s="10"/>
      <c r="AR268" s="10"/>
      <c r="AS268" s="10"/>
      <c r="AT268" s="10"/>
    </row>
    <row r="269" spans="2:46" x14ac:dyDescent="0.35">
      <c r="B269" s="10"/>
      <c r="C269" s="10"/>
      <c r="D269" s="10"/>
      <c r="E269" s="10"/>
      <c r="F269" s="10"/>
      <c r="G269" s="10"/>
      <c r="H269" s="10"/>
      <c r="I269" s="420"/>
      <c r="J269" s="421"/>
      <c r="K269" s="422"/>
      <c r="L269" s="39"/>
      <c r="M269" s="10"/>
      <c r="N269" s="10"/>
      <c r="O269" s="10"/>
      <c r="P269" s="10"/>
      <c r="Q269" s="10"/>
      <c r="R269" s="10"/>
      <c r="S269" s="27"/>
      <c r="T269" s="10"/>
      <c r="U269" s="10"/>
      <c r="V269" s="10"/>
      <c r="W269" s="10"/>
      <c r="X269" s="38"/>
      <c r="Y269" s="420"/>
      <c r="Z269" s="421"/>
      <c r="AA269" s="422"/>
      <c r="AB269" s="41"/>
      <c r="AC269" s="41"/>
      <c r="AD269" s="41"/>
      <c r="AE269" s="41"/>
      <c r="AF269" s="41"/>
      <c r="AG269" s="41"/>
      <c r="AH269" s="41"/>
      <c r="AI269" s="30"/>
      <c r="AJ269" s="10"/>
      <c r="AK269" s="10"/>
      <c r="AL269" s="10"/>
      <c r="AM269" s="10"/>
      <c r="AN269" s="10"/>
      <c r="AO269" s="10"/>
      <c r="AP269" s="10"/>
      <c r="AQ269" s="10"/>
      <c r="AR269" s="10"/>
      <c r="AS269" s="10"/>
      <c r="AT269" s="10"/>
    </row>
    <row r="270" spans="2:46" x14ac:dyDescent="0.35">
      <c r="B270" s="10"/>
      <c r="C270" s="10"/>
      <c r="D270" s="10"/>
      <c r="E270" s="10"/>
      <c r="F270" s="10"/>
      <c r="G270" s="10"/>
      <c r="H270" s="10"/>
      <c r="I270" s="420"/>
      <c r="J270" s="421"/>
      <c r="K270" s="422"/>
      <c r="L270" s="39"/>
      <c r="M270" s="10"/>
      <c r="N270" s="10"/>
      <c r="O270" s="10"/>
      <c r="P270" s="10"/>
      <c r="Q270" s="10"/>
      <c r="R270" s="10"/>
      <c r="S270" s="27"/>
      <c r="T270" s="10"/>
      <c r="U270" s="10"/>
      <c r="V270" s="10"/>
      <c r="W270" s="10"/>
      <c r="X270" s="38"/>
      <c r="Y270" s="420"/>
      <c r="Z270" s="421"/>
      <c r="AA270" s="422"/>
      <c r="AB270" s="41"/>
      <c r="AC270" s="41"/>
      <c r="AD270" s="41"/>
      <c r="AE270" s="41"/>
      <c r="AF270" s="41"/>
      <c r="AG270" s="41"/>
      <c r="AH270" s="41"/>
      <c r="AI270" s="30"/>
      <c r="AJ270" s="10"/>
      <c r="AK270" s="10"/>
      <c r="AL270" s="10"/>
      <c r="AM270" s="10"/>
      <c r="AN270" s="10"/>
      <c r="AO270" s="10"/>
      <c r="AP270" s="10"/>
      <c r="AQ270" s="10"/>
      <c r="AR270" s="10"/>
      <c r="AS270" s="10"/>
      <c r="AT270" s="10"/>
    </row>
    <row r="271" spans="2:46" x14ac:dyDescent="0.35">
      <c r="B271" s="10"/>
      <c r="C271" s="10"/>
      <c r="D271" s="10"/>
      <c r="E271" s="10"/>
      <c r="F271" s="10"/>
      <c r="G271" s="10"/>
      <c r="H271" s="10"/>
      <c r="I271" s="420"/>
      <c r="J271" s="421"/>
      <c r="K271" s="422"/>
      <c r="L271" s="39"/>
      <c r="M271" s="10"/>
      <c r="N271" s="10"/>
      <c r="O271" s="10"/>
      <c r="P271" s="10"/>
      <c r="Q271" s="10"/>
      <c r="R271" s="10"/>
      <c r="S271" s="27"/>
      <c r="T271" s="10"/>
      <c r="U271" s="10"/>
      <c r="V271" s="10"/>
      <c r="W271" s="10"/>
      <c r="X271" s="38"/>
      <c r="Y271" s="420"/>
      <c r="Z271" s="421"/>
      <c r="AA271" s="422"/>
      <c r="AB271" s="41"/>
      <c r="AC271" s="41"/>
      <c r="AD271" s="41"/>
      <c r="AE271" s="41"/>
      <c r="AF271" s="41"/>
      <c r="AG271" s="41"/>
      <c r="AH271" s="41"/>
      <c r="AI271" s="30"/>
      <c r="AJ271" s="10"/>
      <c r="AK271" s="10"/>
      <c r="AL271" s="10"/>
      <c r="AM271" s="10"/>
      <c r="AN271" s="10"/>
      <c r="AO271" s="10"/>
      <c r="AP271" s="10"/>
      <c r="AQ271" s="10"/>
      <c r="AR271" s="10"/>
      <c r="AS271" s="10"/>
      <c r="AT271" s="10"/>
    </row>
    <row r="272" spans="2:46" x14ac:dyDescent="0.35">
      <c r="B272" s="10"/>
      <c r="C272" s="10"/>
      <c r="D272" s="10"/>
      <c r="E272" s="10"/>
      <c r="F272" s="10"/>
      <c r="G272" s="10"/>
      <c r="H272" s="10"/>
      <c r="I272" s="420"/>
      <c r="J272" s="421"/>
      <c r="K272" s="422"/>
      <c r="L272" s="39"/>
      <c r="M272" s="10"/>
      <c r="N272" s="10"/>
      <c r="O272" s="10"/>
      <c r="P272" s="10"/>
      <c r="Q272" s="10"/>
      <c r="R272" s="10"/>
      <c r="S272" s="27"/>
      <c r="T272" s="10"/>
      <c r="U272" s="10"/>
      <c r="V272" s="10"/>
      <c r="W272" s="10"/>
      <c r="X272" s="38"/>
      <c r="Y272" s="420"/>
      <c r="Z272" s="421"/>
      <c r="AA272" s="422"/>
      <c r="AB272" s="41"/>
      <c r="AC272" s="41"/>
      <c r="AD272" s="41"/>
      <c r="AE272" s="41"/>
      <c r="AF272" s="41"/>
      <c r="AG272" s="41"/>
      <c r="AH272" s="41"/>
      <c r="AI272" s="30"/>
      <c r="AJ272" s="10"/>
      <c r="AK272" s="10"/>
      <c r="AL272" s="10"/>
      <c r="AM272" s="10"/>
      <c r="AN272" s="10"/>
      <c r="AO272" s="10"/>
      <c r="AP272" s="10"/>
      <c r="AQ272" s="10"/>
      <c r="AR272" s="10"/>
      <c r="AS272" s="10"/>
      <c r="AT272" s="10"/>
    </row>
    <row r="273" spans="2:46" x14ac:dyDescent="0.35">
      <c r="B273" s="10"/>
      <c r="C273" s="10"/>
      <c r="D273" s="10"/>
      <c r="E273" s="10"/>
      <c r="F273" s="10"/>
      <c r="G273" s="10"/>
      <c r="H273" s="10"/>
      <c r="I273" s="420"/>
      <c r="J273" s="421"/>
      <c r="K273" s="422"/>
      <c r="L273" s="39"/>
      <c r="M273" s="10"/>
      <c r="N273" s="10"/>
      <c r="O273" s="10"/>
      <c r="P273" s="10"/>
      <c r="Q273" s="10"/>
      <c r="R273" s="10"/>
      <c r="S273" s="27"/>
      <c r="T273" s="10"/>
      <c r="U273" s="10"/>
      <c r="V273" s="10"/>
      <c r="W273" s="10"/>
      <c r="X273" s="38"/>
      <c r="Y273" s="420"/>
      <c r="Z273" s="421"/>
      <c r="AA273" s="422"/>
      <c r="AB273" s="41"/>
      <c r="AC273" s="41"/>
      <c r="AD273" s="41"/>
      <c r="AE273" s="41"/>
      <c r="AF273" s="41"/>
      <c r="AG273" s="41"/>
      <c r="AH273" s="41"/>
      <c r="AI273" s="30"/>
      <c r="AJ273" s="10"/>
      <c r="AK273" s="10"/>
      <c r="AL273" s="10"/>
      <c r="AM273" s="10"/>
      <c r="AN273" s="10"/>
      <c r="AO273" s="10"/>
      <c r="AP273" s="10"/>
      <c r="AQ273" s="10"/>
      <c r="AR273" s="10"/>
      <c r="AS273" s="10"/>
      <c r="AT273" s="10"/>
    </row>
    <row r="274" spans="2:46" x14ac:dyDescent="0.35">
      <c r="B274" s="10"/>
      <c r="C274" s="10"/>
      <c r="D274" s="10"/>
      <c r="E274" s="10"/>
      <c r="F274" s="10"/>
      <c r="G274" s="10"/>
      <c r="H274" s="10"/>
      <c r="I274" s="420"/>
      <c r="J274" s="421"/>
      <c r="K274" s="422"/>
      <c r="L274" s="39"/>
      <c r="M274" s="10"/>
      <c r="N274" s="10"/>
      <c r="O274" s="10"/>
      <c r="P274" s="10"/>
      <c r="Q274" s="10"/>
      <c r="R274" s="10"/>
      <c r="S274" s="27"/>
      <c r="T274" s="10"/>
      <c r="U274" s="10"/>
      <c r="V274" s="10"/>
      <c r="W274" s="10"/>
      <c r="X274" s="38"/>
      <c r="Y274" s="420"/>
      <c r="Z274" s="421"/>
      <c r="AA274" s="422"/>
      <c r="AB274" s="41"/>
      <c r="AC274" s="41"/>
      <c r="AD274" s="41"/>
      <c r="AE274" s="41"/>
      <c r="AF274" s="41"/>
      <c r="AG274" s="41"/>
      <c r="AH274" s="41"/>
      <c r="AI274" s="30"/>
      <c r="AJ274" s="10"/>
      <c r="AK274" s="10"/>
      <c r="AL274" s="10"/>
      <c r="AM274" s="10"/>
      <c r="AN274" s="10"/>
      <c r="AO274" s="10"/>
      <c r="AP274" s="10"/>
      <c r="AQ274" s="10"/>
      <c r="AR274" s="10"/>
      <c r="AS274" s="10"/>
      <c r="AT274" s="10"/>
    </row>
    <row r="275" spans="2:46" x14ac:dyDescent="0.35">
      <c r="B275" s="10"/>
      <c r="C275" s="10"/>
      <c r="D275" s="10"/>
      <c r="E275" s="10"/>
      <c r="F275" s="10"/>
      <c r="G275" s="10"/>
      <c r="H275" s="10"/>
      <c r="I275" s="420"/>
      <c r="J275" s="421"/>
      <c r="K275" s="422"/>
      <c r="L275" s="39"/>
      <c r="M275" s="10"/>
      <c r="N275" s="10"/>
      <c r="O275" s="10"/>
      <c r="P275" s="10"/>
      <c r="Q275" s="10"/>
      <c r="R275" s="10"/>
      <c r="S275" s="27"/>
      <c r="T275" s="10"/>
      <c r="U275" s="10"/>
      <c r="V275" s="10"/>
      <c r="W275" s="10"/>
      <c r="X275" s="38"/>
      <c r="Y275" s="420"/>
      <c r="Z275" s="421"/>
      <c r="AA275" s="422"/>
      <c r="AB275" s="41"/>
      <c r="AC275" s="41"/>
      <c r="AD275" s="41"/>
      <c r="AE275" s="41"/>
      <c r="AF275" s="41"/>
      <c r="AG275" s="41"/>
      <c r="AH275" s="41"/>
      <c r="AI275" s="30"/>
      <c r="AJ275" s="10"/>
      <c r="AK275" s="10"/>
      <c r="AL275" s="10"/>
      <c r="AM275" s="10"/>
      <c r="AN275" s="10"/>
      <c r="AO275" s="10"/>
      <c r="AP275" s="10"/>
      <c r="AQ275" s="10"/>
      <c r="AR275" s="10"/>
      <c r="AS275" s="10"/>
      <c r="AT275" s="10"/>
    </row>
    <row r="276" spans="2:46" x14ac:dyDescent="0.35">
      <c r="B276" s="10"/>
      <c r="C276" s="10"/>
      <c r="D276" s="10"/>
      <c r="E276" s="10"/>
      <c r="F276" s="10"/>
      <c r="G276" s="10"/>
      <c r="H276" s="10"/>
      <c r="I276" s="420"/>
      <c r="J276" s="421"/>
      <c r="K276" s="422"/>
      <c r="L276" s="39"/>
      <c r="M276" s="10"/>
      <c r="N276" s="10"/>
      <c r="O276" s="10"/>
      <c r="P276" s="10"/>
      <c r="Q276" s="10"/>
      <c r="R276" s="10"/>
      <c r="S276" s="27"/>
      <c r="T276" s="10"/>
      <c r="U276" s="10"/>
      <c r="V276" s="10"/>
      <c r="W276" s="10"/>
      <c r="X276" s="38"/>
      <c r="Y276" s="420"/>
      <c r="Z276" s="421"/>
      <c r="AA276" s="422"/>
      <c r="AB276" s="41"/>
      <c r="AC276" s="41"/>
      <c r="AD276" s="41"/>
      <c r="AE276" s="41"/>
      <c r="AF276" s="41"/>
      <c r="AG276" s="41"/>
      <c r="AH276" s="41"/>
      <c r="AI276" s="30"/>
      <c r="AJ276" s="10"/>
      <c r="AK276" s="10"/>
      <c r="AL276" s="10"/>
      <c r="AM276" s="10"/>
      <c r="AN276" s="10"/>
      <c r="AO276" s="10"/>
      <c r="AP276" s="10"/>
      <c r="AQ276" s="10"/>
      <c r="AR276" s="10"/>
      <c r="AS276" s="10"/>
      <c r="AT276" s="10"/>
    </row>
    <row r="277" spans="2:46" x14ac:dyDescent="0.35">
      <c r="B277" s="10"/>
      <c r="C277" s="10"/>
      <c r="D277" s="10"/>
      <c r="E277" s="10"/>
      <c r="F277" s="10"/>
      <c r="G277" s="10"/>
      <c r="H277" s="10"/>
      <c r="I277" s="420"/>
      <c r="J277" s="421"/>
      <c r="K277" s="422"/>
      <c r="L277" s="39"/>
      <c r="M277" s="10"/>
      <c r="N277" s="10"/>
      <c r="O277" s="10"/>
      <c r="P277" s="10"/>
      <c r="Q277" s="10"/>
      <c r="R277" s="10"/>
      <c r="S277" s="27"/>
      <c r="T277" s="10"/>
      <c r="U277" s="10"/>
      <c r="V277" s="10"/>
      <c r="W277" s="10"/>
      <c r="X277" s="38"/>
      <c r="Y277" s="420"/>
      <c r="Z277" s="421"/>
      <c r="AA277" s="422"/>
      <c r="AB277" s="41"/>
      <c r="AC277" s="41"/>
      <c r="AD277" s="41"/>
      <c r="AE277" s="41"/>
      <c r="AF277" s="41"/>
      <c r="AG277" s="41"/>
      <c r="AH277" s="41"/>
      <c r="AI277" s="30"/>
      <c r="AJ277" s="10"/>
      <c r="AK277" s="10"/>
      <c r="AL277" s="10"/>
      <c r="AM277" s="10"/>
      <c r="AN277" s="10"/>
      <c r="AO277" s="10"/>
      <c r="AP277" s="10"/>
      <c r="AQ277" s="10"/>
      <c r="AR277" s="10"/>
      <c r="AS277" s="10"/>
      <c r="AT277" s="10"/>
    </row>
    <row r="278" spans="2:46" x14ac:dyDescent="0.35">
      <c r="B278" s="10"/>
      <c r="C278" s="10"/>
      <c r="D278" s="10"/>
      <c r="E278" s="10"/>
      <c r="F278" s="10"/>
      <c r="G278" s="10"/>
      <c r="H278" s="10"/>
      <c r="I278" s="420"/>
      <c r="J278" s="421"/>
      <c r="K278" s="422"/>
      <c r="L278" s="39"/>
      <c r="M278" s="10"/>
      <c r="N278" s="10"/>
      <c r="O278" s="10"/>
      <c r="P278" s="10"/>
      <c r="Q278" s="10"/>
      <c r="R278" s="10"/>
      <c r="S278" s="27"/>
      <c r="T278" s="10"/>
      <c r="U278" s="10"/>
      <c r="V278" s="10"/>
      <c r="W278" s="10"/>
      <c r="X278" s="38"/>
      <c r="Y278" s="420"/>
      <c r="Z278" s="421"/>
      <c r="AA278" s="422"/>
      <c r="AB278" s="41"/>
      <c r="AC278" s="41"/>
      <c r="AD278" s="41"/>
      <c r="AE278" s="41"/>
      <c r="AF278" s="41"/>
      <c r="AG278" s="41"/>
      <c r="AH278" s="41"/>
      <c r="AI278" s="30"/>
      <c r="AJ278" s="10"/>
      <c r="AK278" s="10"/>
      <c r="AL278" s="10"/>
      <c r="AM278" s="10"/>
      <c r="AN278" s="10"/>
      <c r="AO278" s="10"/>
      <c r="AP278" s="10"/>
      <c r="AQ278" s="10"/>
      <c r="AR278" s="10"/>
      <c r="AS278" s="10"/>
      <c r="AT278" s="10"/>
    </row>
    <row r="279" spans="2:46" x14ac:dyDescent="0.35">
      <c r="B279" s="10"/>
      <c r="C279" s="10"/>
      <c r="D279" s="10"/>
      <c r="E279" s="10"/>
      <c r="F279" s="10"/>
      <c r="G279" s="10"/>
      <c r="H279" s="10"/>
      <c r="I279" s="420"/>
      <c r="J279" s="421"/>
      <c r="K279" s="422"/>
      <c r="L279" s="39"/>
      <c r="M279" s="10"/>
      <c r="N279" s="10"/>
      <c r="O279" s="10"/>
      <c r="P279" s="10"/>
      <c r="Q279" s="10"/>
      <c r="R279" s="10"/>
      <c r="S279" s="27"/>
      <c r="T279" s="10"/>
      <c r="U279" s="10"/>
      <c r="V279" s="10"/>
      <c r="W279" s="10"/>
      <c r="X279" s="38"/>
      <c r="Y279" s="420"/>
      <c r="Z279" s="421"/>
      <c r="AA279" s="422"/>
      <c r="AB279" s="41"/>
      <c r="AC279" s="41"/>
      <c r="AD279" s="41"/>
      <c r="AE279" s="41"/>
      <c r="AF279" s="41"/>
      <c r="AG279" s="41"/>
      <c r="AH279" s="41"/>
      <c r="AI279" s="30"/>
      <c r="AJ279" s="10"/>
      <c r="AK279" s="10"/>
      <c r="AL279" s="10"/>
      <c r="AM279" s="10"/>
      <c r="AN279" s="10"/>
      <c r="AO279" s="10"/>
      <c r="AP279" s="10"/>
      <c r="AQ279" s="10"/>
      <c r="AR279" s="10"/>
      <c r="AS279" s="10"/>
      <c r="AT279" s="10"/>
    </row>
    <row r="280" spans="2:46" x14ac:dyDescent="0.35">
      <c r="B280" s="10"/>
      <c r="C280" s="10"/>
      <c r="D280" s="10"/>
      <c r="E280" s="10"/>
      <c r="F280" s="10"/>
      <c r="G280" s="10"/>
      <c r="H280" s="10"/>
      <c r="I280" s="420"/>
      <c r="J280" s="421"/>
      <c r="K280" s="422"/>
      <c r="L280" s="39"/>
      <c r="M280" s="10"/>
      <c r="N280" s="10"/>
      <c r="O280" s="10"/>
      <c r="P280" s="10"/>
      <c r="Q280" s="10"/>
      <c r="R280" s="10"/>
      <c r="S280" s="27"/>
      <c r="T280" s="10"/>
      <c r="U280" s="10"/>
      <c r="V280" s="10"/>
      <c r="W280" s="10"/>
      <c r="X280" s="38"/>
      <c r="Y280" s="420"/>
      <c r="Z280" s="421"/>
      <c r="AA280" s="422"/>
      <c r="AB280" s="41"/>
      <c r="AC280" s="41"/>
      <c r="AD280" s="41"/>
      <c r="AE280" s="41"/>
      <c r="AF280" s="41"/>
      <c r="AG280" s="41"/>
      <c r="AH280" s="41"/>
      <c r="AI280" s="30"/>
      <c r="AJ280" s="10"/>
      <c r="AK280" s="10"/>
      <c r="AL280" s="10"/>
      <c r="AM280" s="10"/>
      <c r="AN280" s="10"/>
      <c r="AO280" s="10"/>
      <c r="AP280" s="10"/>
      <c r="AQ280" s="10"/>
      <c r="AR280" s="10"/>
      <c r="AS280" s="10"/>
      <c r="AT280" s="10"/>
    </row>
    <row r="281" spans="2:46" x14ac:dyDescent="0.35">
      <c r="B281" s="10"/>
      <c r="C281" s="10"/>
      <c r="D281" s="10"/>
      <c r="E281" s="10"/>
      <c r="F281" s="10"/>
      <c r="G281" s="10"/>
      <c r="H281" s="10"/>
      <c r="I281" s="420"/>
      <c r="J281" s="421"/>
      <c r="K281" s="422"/>
      <c r="L281" s="39"/>
      <c r="M281" s="10"/>
      <c r="N281" s="10"/>
      <c r="O281" s="10"/>
      <c r="P281" s="10"/>
      <c r="Q281" s="10"/>
      <c r="R281" s="10"/>
      <c r="S281" s="27"/>
      <c r="T281" s="10"/>
      <c r="U281" s="10"/>
      <c r="V281" s="10"/>
      <c r="W281" s="10"/>
      <c r="X281" s="38"/>
      <c r="Y281" s="420"/>
      <c r="Z281" s="421"/>
      <c r="AA281" s="422"/>
      <c r="AB281" s="41"/>
      <c r="AC281" s="41"/>
      <c r="AD281" s="41"/>
      <c r="AE281" s="41"/>
      <c r="AF281" s="41"/>
      <c r="AG281" s="41"/>
      <c r="AH281" s="41"/>
      <c r="AI281" s="30"/>
      <c r="AJ281" s="10"/>
      <c r="AK281" s="10"/>
      <c r="AL281" s="10"/>
      <c r="AM281" s="10"/>
      <c r="AN281" s="10"/>
      <c r="AO281" s="10"/>
      <c r="AP281" s="10"/>
      <c r="AQ281" s="10"/>
      <c r="AR281" s="10"/>
      <c r="AS281" s="10"/>
      <c r="AT281" s="10"/>
    </row>
    <row r="282" spans="2:46" x14ac:dyDescent="0.35">
      <c r="B282" s="10"/>
      <c r="C282" s="10"/>
      <c r="D282" s="10"/>
      <c r="E282" s="10"/>
      <c r="F282" s="10"/>
      <c r="G282" s="10"/>
      <c r="H282" s="10"/>
      <c r="I282" s="420"/>
      <c r="J282" s="421"/>
      <c r="K282" s="422"/>
      <c r="L282" s="39"/>
      <c r="M282" s="10"/>
      <c r="N282" s="10"/>
      <c r="O282" s="10"/>
      <c r="P282" s="10"/>
      <c r="Q282" s="10"/>
      <c r="R282" s="10"/>
      <c r="S282" s="27"/>
      <c r="T282" s="10"/>
      <c r="U282" s="10"/>
      <c r="V282" s="10"/>
      <c r="W282" s="10"/>
      <c r="X282" s="38"/>
      <c r="Y282" s="420"/>
      <c r="Z282" s="421"/>
      <c r="AA282" s="422"/>
      <c r="AB282" s="41"/>
      <c r="AC282" s="41"/>
      <c r="AD282" s="41"/>
      <c r="AE282" s="41"/>
      <c r="AF282" s="41"/>
      <c r="AG282" s="41"/>
      <c r="AH282" s="41"/>
      <c r="AI282" s="30"/>
      <c r="AJ282" s="10"/>
      <c r="AK282" s="10"/>
      <c r="AL282" s="10"/>
      <c r="AM282" s="10"/>
      <c r="AN282" s="10"/>
      <c r="AO282" s="10"/>
      <c r="AP282" s="10"/>
      <c r="AQ282" s="10"/>
      <c r="AR282" s="10"/>
      <c r="AS282" s="10"/>
      <c r="AT282" s="10"/>
    </row>
    <row r="283" spans="2:46" x14ac:dyDescent="0.35">
      <c r="B283" s="10"/>
      <c r="C283" s="10"/>
      <c r="D283" s="10"/>
      <c r="E283" s="10"/>
      <c r="F283" s="10"/>
      <c r="G283" s="10"/>
      <c r="H283" s="10"/>
      <c r="I283" s="420"/>
      <c r="J283" s="421"/>
      <c r="K283" s="422"/>
      <c r="L283" s="39"/>
      <c r="M283" s="10"/>
      <c r="N283" s="10"/>
      <c r="O283" s="10"/>
      <c r="P283" s="10"/>
      <c r="Q283" s="10"/>
      <c r="R283" s="10"/>
      <c r="S283" s="27"/>
      <c r="T283" s="10"/>
      <c r="U283" s="10"/>
      <c r="V283" s="10"/>
      <c r="W283" s="10"/>
      <c r="X283" s="38"/>
      <c r="Y283" s="420"/>
      <c r="Z283" s="421"/>
      <c r="AA283" s="422"/>
      <c r="AB283" s="41"/>
      <c r="AC283" s="41"/>
      <c r="AD283" s="41"/>
      <c r="AE283" s="41"/>
      <c r="AF283" s="41"/>
      <c r="AG283" s="41"/>
      <c r="AH283" s="41"/>
      <c r="AI283" s="30"/>
      <c r="AJ283" s="10"/>
      <c r="AK283" s="10"/>
      <c r="AL283" s="10"/>
      <c r="AM283" s="10"/>
      <c r="AN283" s="10"/>
      <c r="AO283" s="10"/>
      <c r="AP283" s="10"/>
      <c r="AQ283" s="10"/>
      <c r="AR283" s="10"/>
      <c r="AS283" s="10"/>
      <c r="AT283" s="10"/>
    </row>
    <row r="284" spans="2:46" x14ac:dyDescent="0.35">
      <c r="B284" s="10"/>
      <c r="C284" s="10"/>
      <c r="D284" s="10"/>
      <c r="E284" s="10"/>
      <c r="F284" s="10"/>
      <c r="G284" s="10"/>
      <c r="H284" s="10"/>
      <c r="I284" s="420"/>
      <c r="J284" s="421"/>
      <c r="K284" s="422"/>
      <c r="L284" s="39"/>
      <c r="M284" s="10"/>
      <c r="N284" s="10"/>
      <c r="O284" s="10"/>
      <c r="P284" s="10"/>
      <c r="Q284" s="10"/>
      <c r="R284" s="10"/>
      <c r="S284" s="27"/>
      <c r="T284" s="10"/>
      <c r="U284" s="10"/>
      <c r="V284" s="10"/>
      <c r="W284" s="10"/>
      <c r="X284" s="38"/>
      <c r="Y284" s="420"/>
      <c r="Z284" s="421"/>
      <c r="AA284" s="422"/>
      <c r="AB284" s="41"/>
      <c r="AC284" s="41"/>
      <c r="AD284" s="41"/>
      <c r="AE284" s="41"/>
      <c r="AF284" s="41"/>
      <c r="AG284" s="41"/>
      <c r="AH284" s="41"/>
      <c r="AI284" s="30"/>
      <c r="AJ284" s="10"/>
      <c r="AK284" s="10"/>
      <c r="AL284" s="10"/>
      <c r="AM284" s="10"/>
      <c r="AN284" s="10"/>
      <c r="AO284" s="10"/>
      <c r="AP284" s="10"/>
      <c r="AQ284" s="10"/>
      <c r="AR284" s="10"/>
      <c r="AS284" s="10"/>
      <c r="AT284" s="10"/>
    </row>
    <row r="285" spans="2:46" x14ac:dyDescent="0.35">
      <c r="B285" s="10"/>
      <c r="C285" s="10"/>
      <c r="D285" s="10"/>
      <c r="E285" s="10"/>
      <c r="F285" s="10"/>
      <c r="G285" s="10"/>
      <c r="H285" s="10"/>
      <c r="I285" s="420"/>
      <c r="J285" s="421"/>
      <c r="K285" s="422"/>
      <c r="L285" s="39"/>
      <c r="M285" s="10"/>
      <c r="N285" s="10"/>
      <c r="O285" s="10"/>
      <c r="P285" s="10"/>
      <c r="Q285" s="10"/>
      <c r="R285" s="10"/>
      <c r="S285" s="27"/>
      <c r="T285" s="10"/>
      <c r="U285" s="10"/>
      <c r="V285" s="10"/>
      <c r="W285" s="10"/>
      <c r="X285" s="38"/>
      <c r="Y285" s="420"/>
      <c r="Z285" s="421"/>
      <c r="AA285" s="422"/>
      <c r="AB285" s="41"/>
      <c r="AC285" s="41"/>
      <c r="AD285" s="41"/>
      <c r="AE285" s="41"/>
      <c r="AF285" s="41"/>
      <c r="AG285" s="41"/>
      <c r="AH285" s="41"/>
      <c r="AI285" s="30"/>
      <c r="AJ285" s="10"/>
      <c r="AK285" s="10"/>
      <c r="AL285" s="10"/>
      <c r="AM285" s="10"/>
      <c r="AN285" s="10"/>
      <c r="AO285" s="10"/>
      <c r="AP285" s="10"/>
      <c r="AQ285" s="10"/>
      <c r="AR285" s="10"/>
      <c r="AS285" s="10"/>
      <c r="AT285" s="10"/>
    </row>
    <row r="286" spans="2:46" x14ac:dyDescent="0.35">
      <c r="B286" s="10"/>
      <c r="C286" s="10"/>
      <c r="D286" s="10"/>
      <c r="E286" s="10"/>
      <c r="F286" s="10"/>
      <c r="G286" s="10"/>
      <c r="H286" s="10"/>
      <c r="I286" s="420"/>
      <c r="J286" s="421"/>
      <c r="K286" s="422"/>
      <c r="L286" s="39"/>
      <c r="M286" s="10"/>
      <c r="N286" s="10"/>
      <c r="O286" s="10"/>
      <c r="P286" s="10"/>
      <c r="Q286" s="10"/>
      <c r="R286" s="10"/>
      <c r="S286" s="27"/>
      <c r="T286" s="10"/>
      <c r="U286" s="10"/>
      <c r="V286" s="10"/>
      <c r="W286" s="10"/>
      <c r="X286" s="38"/>
      <c r="Y286" s="420"/>
      <c r="Z286" s="421"/>
      <c r="AA286" s="422"/>
      <c r="AB286" s="41"/>
      <c r="AC286" s="41"/>
      <c r="AD286" s="41"/>
      <c r="AE286" s="41"/>
      <c r="AF286" s="41"/>
      <c r="AG286" s="41"/>
      <c r="AH286" s="41"/>
      <c r="AI286" s="30"/>
      <c r="AJ286" s="10"/>
      <c r="AK286" s="10"/>
      <c r="AL286" s="10"/>
      <c r="AM286" s="10"/>
      <c r="AN286" s="10"/>
      <c r="AO286" s="10"/>
      <c r="AP286" s="10"/>
      <c r="AQ286" s="10"/>
      <c r="AR286" s="10"/>
      <c r="AS286" s="10"/>
      <c r="AT286" s="10"/>
    </row>
    <row r="287" spans="2:46" x14ac:dyDescent="0.35">
      <c r="B287" s="10"/>
      <c r="C287" s="10"/>
      <c r="D287" s="10"/>
      <c r="E287" s="10"/>
      <c r="F287" s="10"/>
      <c r="G287" s="10"/>
      <c r="H287" s="10"/>
      <c r="I287" s="420"/>
      <c r="J287" s="421"/>
      <c r="K287" s="422"/>
      <c r="L287" s="39"/>
      <c r="M287" s="10"/>
      <c r="N287" s="10"/>
      <c r="O287" s="10"/>
      <c r="P287" s="10"/>
      <c r="Q287" s="10"/>
      <c r="R287" s="10"/>
      <c r="S287" s="27"/>
      <c r="T287" s="10"/>
      <c r="U287" s="10"/>
      <c r="V287" s="10"/>
      <c r="W287" s="10"/>
      <c r="X287" s="38"/>
      <c r="Y287" s="420"/>
      <c r="Z287" s="421"/>
      <c r="AA287" s="422"/>
      <c r="AB287" s="41"/>
      <c r="AC287" s="41"/>
      <c r="AD287" s="41"/>
      <c r="AE287" s="41"/>
      <c r="AF287" s="41"/>
      <c r="AG287" s="41"/>
      <c r="AH287" s="41"/>
      <c r="AI287" s="30"/>
      <c r="AJ287" s="10"/>
      <c r="AK287" s="10"/>
      <c r="AL287" s="10"/>
      <c r="AM287" s="10"/>
      <c r="AN287" s="10"/>
      <c r="AO287" s="10"/>
      <c r="AP287" s="10"/>
      <c r="AQ287" s="10"/>
      <c r="AR287" s="10"/>
      <c r="AS287" s="10"/>
      <c r="AT287" s="10"/>
    </row>
    <row r="288" spans="2:46" x14ac:dyDescent="0.35">
      <c r="B288" s="10"/>
      <c r="C288" s="10"/>
      <c r="D288" s="10"/>
      <c r="E288" s="10"/>
      <c r="F288" s="10"/>
      <c r="G288" s="10"/>
      <c r="H288" s="10"/>
      <c r="I288" s="420"/>
      <c r="J288" s="421"/>
      <c r="K288" s="422"/>
      <c r="L288" s="39"/>
      <c r="M288" s="10"/>
      <c r="N288" s="10"/>
      <c r="O288" s="10"/>
      <c r="P288" s="10"/>
      <c r="Q288" s="10"/>
      <c r="R288" s="10"/>
      <c r="S288" s="27"/>
      <c r="T288" s="10"/>
      <c r="U288" s="10"/>
      <c r="V288" s="10"/>
      <c r="W288" s="10"/>
      <c r="X288" s="38"/>
      <c r="Y288" s="420"/>
      <c r="Z288" s="421"/>
      <c r="AA288" s="422"/>
      <c r="AB288" s="41"/>
      <c r="AC288" s="41"/>
      <c r="AD288" s="41"/>
      <c r="AE288" s="41"/>
      <c r="AF288" s="41"/>
      <c r="AG288" s="41"/>
      <c r="AH288" s="41"/>
      <c r="AI288" s="30"/>
      <c r="AJ288" s="10"/>
      <c r="AK288" s="10"/>
      <c r="AL288" s="10"/>
      <c r="AM288" s="10"/>
      <c r="AN288" s="10"/>
      <c r="AO288" s="10"/>
      <c r="AP288" s="10"/>
      <c r="AQ288" s="10"/>
      <c r="AR288" s="10"/>
      <c r="AS288" s="10"/>
      <c r="AT288" s="10"/>
    </row>
    <row r="289" spans="2:46" x14ac:dyDescent="0.35">
      <c r="B289" s="10"/>
      <c r="C289" s="10"/>
      <c r="D289" s="10"/>
      <c r="E289" s="10"/>
      <c r="F289" s="10"/>
      <c r="G289" s="10"/>
      <c r="H289" s="10"/>
      <c r="I289" s="420"/>
      <c r="J289" s="421"/>
      <c r="K289" s="422"/>
      <c r="L289" s="39"/>
      <c r="M289" s="10"/>
      <c r="N289" s="10"/>
      <c r="O289" s="10"/>
      <c r="P289" s="10"/>
      <c r="Q289" s="10"/>
      <c r="R289" s="10"/>
      <c r="S289" s="27"/>
      <c r="T289" s="10"/>
      <c r="U289" s="10"/>
      <c r="V289" s="10"/>
      <c r="W289" s="10"/>
      <c r="X289" s="38"/>
      <c r="Y289" s="420"/>
      <c r="Z289" s="421"/>
      <c r="AA289" s="422"/>
      <c r="AB289" s="41"/>
      <c r="AC289" s="41"/>
      <c r="AD289" s="41"/>
      <c r="AE289" s="41"/>
      <c r="AF289" s="41"/>
      <c r="AG289" s="41"/>
      <c r="AH289" s="41"/>
      <c r="AI289" s="30"/>
      <c r="AJ289" s="10"/>
      <c r="AK289" s="10"/>
      <c r="AL289" s="10"/>
      <c r="AM289" s="10"/>
      <c r="AN289" s="10"/>
      <c r="AO289" s="10"/>
      <c r="AP289" s="10"/>
      <c r="AQ289" s="10"/>
      <c r="AR289" s="10"/>
      <c r="AS289" s="10"/>
      <c r="AT289" s="10"/>
    </row>
    <row r="290" spans="2:46" x14ac:dyDescent="0.35">
      <c r="B290" s="10"/>
      <c r="C290" s="10"/>
      <c r="D290" s="10"/>
      <c r="E290" s="10"/>
      <c r="F290" s="10"/>
      <c r="G290" s="10"/>
      <c r="H290" s="10"/>
      <c r="I290" s="420"/>
      <c r="J290" s="421"/>
      <c r="K290" s="422"/>
      <c r="L290" s="39"/>
      <c r="M290" s="10"/>
      <c r="N290" s="10"/>
      <c r="O290" s="10"/>
      <c r="P290" s="10"/>
      <c r="Q290" s="10"/>
      <c r="R290" s="10"/>
      <c r="S290" s="27"/>
      <c r="T290" s="10"/>
      <c r="U290" s="10"/>
      <c r="V290" s="10"/>
      <c r="W290" s="10"/>
      <c r="X290" s="38"/>
      <c r="Y290" s="420"/>
      <c r="Z290" s="421"/>
      <c r="AA290" s="422"/>
      <c r="AB290" s="41"/>
      <c r="AC290" s="41"/>
      <c r="AD290" s="41"/>
      <c r="AE290" s="41"/>
      <c r="AF290" s="41"/>
      <c r="AG290" s="41"/>
      <c r="AH290" s="41"/>
      <c r="AI290" s="30"/>
      <c r="AJ290" s="10"/>
      <c r="AK290" s="10"/>
      <c r="AL290" s="10"/>
      <c r="AM290" s="10"/>
      <c r="AN290" s="10"/>
      <c r="AO290" s="10"/>
      <c r="AP290" s="10"/>
      <c r="AQ290" s="10"/>
      <c r="AR290" s="10"/>
      <c r="AS290" s="10"/>
      <c r="AT290" s="10"/>
    </row>
    <row r="291" spans="2:46" x14ac:dyDescent="0.35">
      <c r="B291" s="10"/>
      <c r="C291" s="10"/>
      <c r="D291" s="10"/>
      <c r="E291" s="10"/>
      <c r="F291" s="10"/>
      <c r="G291" s="10"/>
      <c r="H291" s="10"/>
      <c r="I291" s="420"/>
      <c r="J291" s="421"/>
      <c r="K291" s="422"/>
      <c r="L291" s="39"/>
      <c r="M291" s="10"/>
      <c r="N291" s="10"/>
      <c r="O291" s="10"/>
      <c r="P291" s="10"/>
      <c r="Q291" s="10"/>
      <c r="R291" s="10"/>
      <c r="S291" s="27"/>
      <c r="T291" s="10"/>
      <c r="U291" s="10"/>
      <c r="V291" s="10"/>
      <c r="W291" s="10"/>
      <c r="X291" s="38"/>
      <c r="Y291" s="420"/>
      <c r="Z291" s="421"/>
      <c r="AA291" s="422"/>
      <c r="AB291" s="41"/>
      <c r="AC291" s="41"/>
      <c r="AD291" s="41"/>
      <c r="AE291" s="41"/>
      <c r="AF291" s="41"/>
      <c r="AG291" s="41"/>
      <c r="AH291" s="41"/>
      <c r="AI291" s="30"/>
      <c r="AJ291" s="10"/>
      <c r="AK291" s="10"/>
      <c r="AL291" s="10"/>
      <c r="AM291" s="10"/>
      <c r="AN291" s="10"/>
      <c r="AO291" s="10"/>
      <c r="AP291" s="10"/>
      <c r="AQ291" s="10"/>
      <c r="AR291" s="10"/>
      <c r="AS291" s="10"/>
      <c r="AT291" s="10"/>
    </row>
    <row r="292" spans="2:46" x14ac:dyDescent="0.35">
      <c r="B292" s="10"/>
      <c r="C292" s="10"/>
      <c r="D292" s="10"/>
      <c r="E292" s="10"/>
      <c r="F292" s="10"/>
      <c r="G292" s="10"/>
      <c r="H292" s="10"/>
      <c r="I292" s="420"/>
      <c r="J292" s="421"/>
      <c r="K292" s="422"/>
      <c r="L292" s="39"/>
      <c r="M292" s="10"/>
      <c r="N292" s="10"/>
      <c r="O292" s="10"/>
      <c r="P292" s="10"/>
      <c r="Q292" s="10"/>
      <c r="R292" s="10"/>
      <c r="S292" s="27"/>
      <c r="T292" s="10"/>
      <c r="U292" s="10"/>
      <c r="V292" s="10"/>
      <c r="W292" s="10"/>
      <c r="X292" s="38"/>
      <c r="Y292" s="420"/>
      <c r="Z292" s="421"/>
      <c r="AA292" s="422"/>
      <c r="AB292" s="41"/>
      <c r="AC292" s="41"/>
      <c r="AD292" s="41"/>
      <c r="AE292" s="41"/>
      <c r="AF292" s="41"/>
      <c r="AG292" s="41"/>
      <c r="AH292" s="41"/>
      <c r="AI292" s="30"/>
      <c r="AJ292" s="10"/>
      <c r="AK292" s="10"/>
      <c r="AL292" s="10"/>
      <c r="AM292" s="10"/>
      <c r="AN292" s="10"/>
      <c r="AO292" s="10"/>
      <c r="AP292" s="10"/>
      <c r="AQ292" s="10"/>
      <c r="AR292" s="10"/>
      <c r="AS292" s="10"/>
      <c r="AT292" s="10"/>
    </row>
    <row r="293" spans="2:46" x14ac:dyDescent="0.35">
      <c r="B293" s="10"/>
      <c r="C293" s="10"/>
      <c r="D293" s="10"/>
      <c r="E293" s="10"/>
      <c r="F293" s="10"/>
      <c r="G293" s="10"/>
      <c r="H293" s="10"/>
      <c r="I293" s="420"/>
      <c r="J293" s="421"/>
      <c r="K293" s="422"/>
      <c r="L293" s="39"/>
      <c r="M293" s="10"/>
      <c r="N293" s="10"/>
      <c r="O293" s="10"/>
      <c r="P293" s="10"/>
      <c r="Q293" s="10"/>
      <c r="R293" s="10"/>
      <c r="S293" s="27"/>
      <c r="T293" s="10"/>
      <c r="U293" s="10"/>
      <c r="V293" s="10"/>
      <c r="W293" s="10"/>
      <c r="X293" s="38"/>
      <c r="Y293" s="420"/>
      <c r="Z293" s="421"/>
      <c r="AA293" s="422"/>
      <c r="AB293" s="41"/>
      <c r="AC293" s="41"/>
      <c r="AD293" s="41"/>
      <c r="AE293" s="41"/>
      <c r="AF293" s="41"/>
      <c r="AG293" s="41"/>
      <c r="AH293" s="41"/>
      <c r="AI293" s="30"/>
      <c r="AJ293" s="10"/>
      <c r="AK293" s="10"/>
      <c r="AL293" s="10"/>
      <c r="AM293" s="10"/>
      <c r="AN293" s="10"/>
      <c r="AO293" s="10"/>
      <c r="AP293" s="10"/>
      <c r="AQ293" s="10"/>
      <c r="AR293" s="10"/>
      <c r="AS293" s="10"/>
      <c r="AT293" s="10"/>
    </row>
    <row r="294" spans="2:46" x14ac:dyDescent="0.35">
      <c r="B294" s="10"/>
      <c r="C294" s="10"/>
      <c r="D294" s="10"/>
      <c r="E294" s="10"/>
      <c r="F294" s="10"/>
      <c r="G294" s="10"/>
      <c r="H294" s="10"/>
      <c r="I294" s="420"/>
      <c r="J294" s="421"/>
      <c r="K294" s="422"/>
      <c r="L294" s="39"/>
      <c r="M294" s="10"/>
      <c r="N294" s="10"/>
      <c r="O294" s="10"/>
      <c r="P294" s="10"/>
      <c r="Q294" s="10"/>
      <c r="R294" s="10"/>
      <c r="S294" s="27"/>
      <c r="T294" s="10"/>
      <c r="U294" s="10"/>
      <c r="V294" s="10"/>
      <c r="W294" s="10"/>
      <c r="X294" s="38"/>
      <c r="Y294" s="420"/>
      <c r="Z294" s="421"/>
      <c r="AA294" s="422"/>
      <c r="AB294" s="41"/>
      <c r="AC294" s="41"/>
      <c r="AD294" s="41"/>
      <c r="AE294" s="41"/>
      <c r="AF294" s="41"/>
      <c r="AG294" s="41"/>
      <c r="AH294" s="41"/>
      <c r="AI294" s="30"/>
      <c r="AJ294" s="10"/>
      <c r="AK294" s="10"/>
      <c r="AL294" s="10"/>
      <c r="AM294" s="10"/>
      <c r="AN294" s="10"/>
      <c r="AO294" s="10"/>
      <c r="AP294" s="10"/>
      <c r="AQ294" s="10"/>
      <c r="AR294" s="10"/>
      <c r="AS294" s="10"/>
      <c r="AT294" s="10"/>
    </row>
    <row r="295" spans="2:46" x14ac:dyDescent="0.35">
      <c r="B295" s="10"/>
      <c r="C295" s="10"/>
      <c r="D295" s="10"/>
      <c r="E295" s="10"/>
      <c r="F295" s="10"/>
      <c r="G295" s="10"/>
      <c r="H295" s="10"/>
      <c r="I295" s="420"/>
      <c r="J295" s="421"/>
      <c r="K295" s="422"/>
      <c r="L295" s="39"/>
      <c r="M295" s="10"/>
      <c r="N295" s="10"/>
      <c r="O295" s="10"/>
      <c r="P295" s="10"/>
      <c r="Q295" s="10"/>
      <c r="R295" s="10"/>
      <c r="S295" s="27"/>
      <c r="T295" s="10"/>
      <c r="U295" s="10"/>
      <c r="V295" s="10"/>
      <c r="W295" s="10"/>
      <c r="X295" s="38"/>
      <c r="Y295" s="420"/>
      <c r="Z295" s="421"/>
      <c r="AA295" s="422"/>
      <c r="AB295" s="41"/>
      <c r="AC295" s="41"/>
      <c r="AD295" s="41"/>
      <c r="AE295" s="41"/>
      <c r="AF295" s="41"/>
      <c r="AG295" s="41"/>
      <c r="AH295" s="41"/>
      <c r="AI295" s="30"/>
      <c r="AJ295" s="10"/>
      <c r="AK295" s="10"/>
      <c r="AL295" s="10"/>
      <c r="AM295" s="10"/>
      <c r="AN295" s="10"/>
      <c r="AO295" s="10"/>
      <c r="AP295" s="10"/>
      <c r="AQ295" s="10"/>
      <c r="AR295" s="10"/>
      <c r="AS295" s="10"/>
      <c r="AT295" s="10"/>
    </row>
    <row r="296" spans="2:46" x14ac:dyDescent="0.35">
      <c r="B296" s="10"/>
      <c r="C296" s="10"/>
      <c r="D296" s="10"/>
      <c r="E296" s="10"/>
      <c r="F296" s="10"/>
      <c r="G296" s="10"/>
      <c r="H296" s="10"/>
      <c r="I296" s="420"/>
      <c r="J296" s="421"/>
      <c r="K296" s="422"/>
      <c r="L296" s="39"/>
      <c r="M296" s="10"/>
      <c r="N296" s="10"/>
      <c r="O296" s="10"/>
      <c r="P296" s="10"/>
      <c r="Q296" s="10"/>
      <c r="R296" s="10"/>
      <c r="S296" s="27"/>
      <c r="T296" s="10"/>
      <c r="U296" s="10"/>
      <c r="V296" s="10"/>
      <c r="W296" s="10"/>
      <c r="X296" s="38"/>
      <c r="Y296" s="420"/>
      <c r="Z296" s="421"/>
      <c r="AA296" s="422"/>
      <c r="AB296" s="41"/>
      <c r="AC296" s="41"/>
      <c r="AD296" s="41"/>
      <c r="AE296" s="41"/>
      <c r="AF296" s="41"/>
      <c r="AG296" s="41"/>
      <c r="AH296" s="41"/>
      <c r="AI296" s="30"/>
      <c r="AJ296" s="10"/>
      <c r="AK296" s="10"/>
      <c r="AL296" s="10"/>
      <c r="AM296" s="10"/>
      <c r="AN296" s="10"/>
      <c r="AO296" s="10"/>
      <c r="AP296" s="10"/>
      <c r="AQ296" s="10"/>
      <c r="AR296" s="10"/>
      <c r="AS296" s="10"/>
      <c r="AT296" s="10"/>
    </row>
    <row r="297" spans="2:46" x14ac:dyDescent="0.35">
      <c r="B297" s="10"/>
      <c r="C297" s="10"/>
      <c r="D297" s="10"/>
      <c r="E297" s="10"/>
      <c r="F297" s="10"/>
      <c r="G297" s="10"/>
      <c r="H297" s="10"/>
      <c r="I297" s="420"/>
      <c r="J297" s="421"/>
      <c r="K297" s="422"/>
      <c r="L297" s="39"/>
      <c r="M297" s="10"/>
      <c r="N297" s="10"/>
      <c r="O297" s="10"/>
      <c r="P297" s="10"/>
      <c r="Q297" s="10"/>
      <c r="R297" s="10"/>
      <c r="S297" s="27"/>
      <c r="T297" s="10"/>
      <c r="U297" s="10"/>
      <c r="V297" s="10"/>
      <c r="W297" s="10"/>
      <c r="X297" s="38"/>
      <c r="Y297" s="420"/>
      <c r="Z297" s="421"/>
      <c r="AA297" s="422"/>
      <c r="AB297" s="41"/>
      <c r="AC297" s="41"/>
      <c r="AD297" s="41"/>
      <c r="AE297" s="41"/>
      <c r="AF297" s="41"/>
      <c r="AG297" s="41"/>
      <c r="AH297" s="41"/>
      <c r="AI297" s="30"/>
      <c r="AJ297" s="10"/>
      <c r="AK297" s="10"/>
      <c r="AL297" s="10"/>
      <c r="AM297" s="10"/>
      <c r="AN297" s="10"/>
      <c r="AO297" s="10"/>
      <c r="AP297" s="10"/>
      <c r="AQ297" s="10"/>
      <c r="AR297" s="10"/>
      <c r="AS297" s="10"/>
      <c r="AT297" s="10"/>
    </row>
    <row r="298" spans="2:46" x14ac:dyDescent="0.35">
      <c r="B298" s="10"/>
      <c r="C298" s="10"/>
      <c r="D298" s="10"/>
      <c r="E298" s="10"/>
      <c r="F298" s="10"/>
      <c r="G298" s="10"/>
      <c r="H298" s="10"/>
      <c r="I298" s="420"/>
      <c r="J298" s="421"/>
      <c r="K298" s="422"/>
      <c r="L298" s="39"/>
      <c r="M298" s="10"/>
      <c r="N298" s="10"/>
      <c r="O298" s="10"/>
      <c r="P298" s="10"/>
      <c r="Q298" s="10"/>
      <c r="R298" s="10"/>
      <c r="S298" s="27"/>
      <c r="T298" s="10"/>
      <c r="U298" s="10"/>
      <c r="V298" s="10"/>
      <c r="W298" s="10"/>
      <c r="X298" s="38"/>
      <c r="Y298" s="420"/>
      <c r="Z298" s="421"/>
      <c r="AA298" s="422"/>
      <c r="AB298" s="41"/>
      <c r="AC298" s="41"/>
      <c r="AD298" s="41"/>
      <c r="AE298" s="41"/>
      <c r="AF298" s="41"/>
      <c r="AG298" s="41"/>
      <c r="AH298" s="41"/>
      <c r="AI298" s="30"/>
      <c r="AJ298" s="10"/>
      <c r="AK298" s="10"/>
      <c r="AL298" s="10"/>
      <c r="AM298" s="10"/>
      <c r="AN298" s="10"/>
      <c r="AO298" s="10"/>
      <c r="AP298" s="10"/>
      <c r="AQ298" s="10"/>
      <c r="AR298" s="10"/>
      <c r="AS298" s="10"/>
      <c r="AT298" s="10"/>
    </row>
    <row r="299" spans="2:46" x14ac:dyDescent="0.35">
      <c r="B299" s="10"/>
      <c r="C299" s="10"/>
      <c r="D299" s="10"/>
      <c r="E299" s="10"/>
      <c r="F299" s="10"/>
      <c r="G299" s="10"/>
      <c r="H299" s="10"/>
      <c r="I299" s="420"/>
      <c r="J299" s="421"/>
      <c r="K299" s="422"/>
      <c r="L299" s="39"/>
      <c r="M299" s="10"/>
      <c r="N299" s="10"/>
      <c r="O299" s="10"/>
      <c r="P299" s="10"/>
      <c r="Q299" s="10"/>
      <c r="R299" s="10"/>
      <c r="S299" s="27"/>
      <c r="T299" s="10"/>
      <c r="U299" s="10"/>
      <c r="V299" s="10"/>
      <c r="W299" s="10"/>
      <c r="X299" s="38"/>
      <c r="Y299" s="420"/>
      <c r="Z299" s="421"/>
      <c r="AA299" s="422"/>
      <c r="AB299" s="41"/>
      <c r="AC299" s="41"/>
      <c r="AD299" s="41"/>
      <c r="AE299" s="41"/>
      <c r="AF299" s="41"/>
      <c r="AG299" s="41"/>
      <c r="AH299" s="41"/>
      <c r="AI299" s="30"/>
      <c r="AJ299" s="10"/>
      <c r="AK299" s="10"/>
      <c r="AL299" s="10"/>
      <c r="AM299" s="10"/>
      <c r="AN299" s="10"/>
      <c r="AO299" s="10"/>
      <c r="AP299" s="10"/>
      <c r="AQ299" s="10"/>
      <c r="AR299" s="10"/>
      <c r="AS299" s="10"/>
      <c r="AT299" s="10"/>
    </row>
    <row r="300" spans="2:46" x14ac:dyDescent="0.35">
      <c r="B300" s="10"/>
      <c r="C300" s="10"/>
      <c r="D300" s="10"/>
      <c r="E300" s="10"/>
      <c r="F300" s="10"/>
      <c r="G300" s="10"/>
      <c r="H300" s="10"/>
      <c r="I300" s="420"/>
      <c r="J300" s="421"/>
      <c r="K300" s="422"/>
      <c r="L300" s="39"/>
      <c r="M300" s="10"/>
      <c r="N300" s="10"/>
      <c r="O300" s="10"/>
      <c r="P300" s="10"/>
      <c r="Q300" s="10"/>
      <c r="R300" s="10"/>
      <c r="S300" s="27"/>
      <c r="T300" s="10"/>
      <c r="U300" s="10"/>
      <c r="V300" s="10"/>
      <c r="W300" s="10"/>
      <c r="X300" s="38"/>
      <c r="Y300" s="420"/>
      <c r="Z300" s="421"/>
      <c r="AA300" s="422"/>
      <c r="AB300" s="41"/>
      <c r="AC300" s="41"/>
      <c r="AD300" s="41"/>
      <c r="AE300" s="41"/>
      <c r="AF300" s="41"/>
      <c r="AG300" s="41"/>
      <c r="AH300" s="41"/>
      <c r="AI300" s="30"/>
      <c r="AJ300" s="10"/>
      <c r="AK300" s="10"/>
      <c r="AL300" s="10"/>
      <c r="AM300" s="10"/>
      <c r="AN300" s="10"/>
      <c r="AO300" s="10"/>
      <c r="AP300" s="10"/>
      <c r="AQ300" s="10"/>
      <c r="AR300" s="10"/>
      <c r="AS300" s="10"/>
      <c r="AT300" s="10"/>
    </row>
    <row r="301" spans="2:46" x14ac:dyDescent="0.35">
      <c r="B301" s="10"/>
      <c r="C301" s="10"/>
      <c r="D301" s="10"/>
      <c r="E301" s="10"/>
      <c r="F301" s="10"/>
      <c r="G301" s="10"/>
      <c r="H301" s="10"/>
      <c r="I301" s="420"/>
      <c r="J301" s="421"/>
      <c r="K301" s="422"/>
      <c r="L301" s="39"/>
      <c r="M301" s="10"/>
      <c r="N301" s="10"/>
      <c r="O301" s="10"/>
      <c r="P301" s="10"/>
      <c r="Q301" s="10"/>
      <c r="R301" s="10"/>
      <c r="S301" s="27"/>
      <c r="T301" s="10"/>
      <c r="U301" s="10"/>
      <c r="V301" s="10"/>
      <c r="W301" s="10"/>
      <c r="X301" s="38"/>
      <c r="Y301" s="420"/>
      <c r="Z301" s="421"/>
      <c r="AA301" s="422"/>
      <c r="AB301" s="41"/>
      <c r="AC301" s="41"/>
      <c r="AD301" s="41"/>
      <c r="AE301" s="41"/>
      <c r="AF301" s="41"/>
      <c r="AG301" s="41"/>
      <c r="AH301" s="41"/>
      <c r="AI301" s="30"/>
      <c r="AJ301" s="10"/>
      <c r="AK301" s="10"/>
      <c r="AL301" s="10"/>
      <c r="AM301" s="10"/>
      <c r="AN301" s="10"/>
      <c r="AO301" s="10"/>
      <c r="AP301" s="10"/>
      <c r="AQ301" s="10"/>
      <c r="AR301" s="10"/>
      <c r="AS301" s="10"/>
      <c r="AT301" s="10"/>
    </row>
    <row r="302" spans="2:46" x14ac:dyDescent="0.35">
      <c r="B302" s="10"/>
      <c r="C302" s="10"/>
      <c r="D302" s="10"/>
      <c r="E302" s="10"/>
      <c r="F302" s="10"/>
      <c r="G302" s="10"/>
      <c r="H302" s="10"/>
      <c r="I302" s="420"/>
      <c r="J302" s="421"/>
      <c r="K302" s="422"/>
      <c r="L302" s="39"/>
      <c r="M302" s="10"/>
      <c r="N302" s="10"/>
      <c r="O302" s="10"/>
      <c r="P302" s="10"/>
      <c r="Q302" s="10"/>
      <c r="R302" s="10"/>
      <c r="S302" s="27"/>
      <c r="T302" s="10"/>
      <c r="U302" s="10"/>
      <c r="V302" s="10"/>
      <c r="W302" s="10"/>
      <c r="X302" s="38"/>
      <c r="Y302" s="420"/>
      <c r="Z302" s="421"/>
      <c r="AA302" s="422"/>
      <c r="AB302" s="41"/>
      <c r="AC302" s="41"/>
      <c r="AD302" s="41"/>
      <c r="AE302" s="41"/>
      <c r="AF302" s="41"/>
      <c r="AG302" s="41"/>
      <c r="AH302" s="41"/>
      <c r="AI302" s="30"/>
      <c r="AJ302" s="10"/>
      <c r="AK302" s="10"/>
      <c r="AL302" s="10"/>
      <c r="AM302" s="10"/>
      <c r="AN302" s="10"/>
      <c r="AO302" s="10"/>
      <c r="AP302" s="10"/>
      <c r="AQ302" s="10"/>
      <c r="AR302" s="10"/>
      <c r="AS302" s="10"/>
      <c r="AT302" s="10"/>
    </row>
    <row r="303" spans="2:46" x14ac:dyDescent="0.35">
      <c r="B303" s="10"/>
      <c r="C303" s="10"/>
      <c r="D303" s="10"/>
      <c r="E303" s="10"/>
      <c r="F303" s="10"/>
      <c r="G303" s="10"/>
      <c r="H303" s="10"/>
      <c r="I303" s="420"/>
      <c r="J303" s="421"/>
      <c r="K303" s="422"/>
      <c r="L303" s="39"/>
      <c r="M303" s="10"/>
      <c r="N303" s="10"/>
      <c r="O303" s="10"/>
      <c r="P303" s="10"/>
      <c r="Q303" s="10"/>
      <c r="R303" s="10"/>
      <c r="S303" s="27"/>
      <c r="T303" s="10"/>
      <c r="U303" s="10"/>
      <c r="V303" s="10"/>
      <c r="W303" s="10"/>
      <c r="X303" s="38"/>
      <c r="Y303" s="420"/>
      <c r="Z303" s="421"/>
      <c r="AA303" s="422"/>
      <c r="AB303" s="41"/>
      <c r="AC303" s="41"/>
      <c r="AD303" s="41"/>
      <c r="AE303" s="41"/>
      <c r="AF303" s="41"/>
      <c r="AG303" s="41"/>
      <c r="AH303" s="41"/>
      <c r="AI303" s="30"/>
      <c r="AJ303" s="10"/>
      <c r="AK303" s="10"/>
      <c r="AL303" s="10"/>
      <c r="AM303" s="10"/>
      <c r="AN303" s="10"/>
      <c r="AO303" s="10"/>
      <c r="AP303" s="10"/>
      <c r="AQ303" s="10"/>
      <c r="AR303" s="10"/>
      <c r="AS303" s="10"/>
      <c r="AT303" s="10"/>
    </row>
    <row r="304" spans="2:46" x14ac:dyDescent="0.35">
      <c r="B304" s="10"/>
      <c r="C304" s="10"/>
      <c r="D304" s="10"/>
      <c r="E304" s="10"/>
      <c r="F304" s="10"/>
      <c r="G304" s="10"/>
      <c r="H304" s="10"/>
      <c r="I304" s="420"/>
      <c r="J304" s="421"/>
      <c r="K304" s="422"/>
      <c r="L304" s="39"/>
      <c r="M304" s="10"/>
      <c r="N304" s="10"/>
      <c r="O304" s="10"/>
      <c r="P304" s="10"/>
      <c r="Q304" s="10"/>
      <c r="R304" s="10"/>
      <c r="S304" s="27"/>
      <c r="T304" s="10"/>
      <c r="U304" s="10"/>
      <c r="V304" s="10"/>
      <c r="W304" s="10"/>
      <c r="X304" s="38"/>
      <c r="Y304" s="420"/>
      <c r="Z304" s="421"/>
      <c r="AA304" s="422"/>
      <c r="AB304" s="41"/>
      <c r="AC304" s="41"/>
      <c r="AD304" s="41"/>
      <c r="AE304" s="41"/>
      <c r="AF304" s="41"/>
      <c r="AG304" s="41"/>
      <c r="AH304" s="41"/>
      <c r="AI304" s="30"/>
      <c r="AJ304" s="10"/>
      <c r="AK304" s="10"/>
      <c r="AL304" s="10"/>
      <c r="AM304" s="10"/>
      <c r="AN304" s="10"/>
      <c r="AO304" s="10"/>
      <c r="AP304" s="10"/>
      <c r="AQ304" s="10"/>
      <c r="AR304" s="10"/>
      <c r="AS304" s="10"/>
      <c r="AT304" s="10"/>
    </row>
    <row r="305" spans="2:46" x14ac:dyDescent="0.35">
      <c r="B305" s="10"/>
      <c r="C305" s="10"/>
      <c r="D305" s="10"/>
      <c r="E305" s="10"/>
      <c r="F305" s="10"/>
      <c r="G305" s="10"/>
      <c r="H305" s="10"/>
      <c r="I305" s="420"/>
      <c r="J305" s="421"/>
      <c r="K305" s="422"/>
      <c r="L305" s="39"/>
      <c r="M305" s="10"/>
      <c r="N305" s="10"/>
      <c r="O305" s="10"/>
      <c r="P305" s="10"/>
      <c r="Q305" s="10"/>
      <c r="R305" s="10"/>
      <c r="S305" s="27"/>
      <c r="T305" s="10"/>
      <c r="U305" s="10"/>
      <c r="V305" s="10"/>
      <c r="W305" s="10"/>
      <c r="X305" s="38"/>
      <c r="Y305" s="420"/>
      <c r="Z305" s="421"/>
      <c r="AA305" s="422"/>
      <c r="AB305" s="41"/>
      <c r="AC305" s="41"/>
      <c r="AD305" s="41"/>
      <c r="AE305" s="41"/>
      <c r="AF305" s="41"/>
      <c r="AG305" s="41"/>
      <c r="AH305" s="41"/>
      <c r="AI305" s="30"/>
      <c r="AJ305" s="10"/>
      <c r="AK305" s="10"/>
      <c r="AL305" s="10"/>
      <c r="AM305" s="10"/>
      <c r="AN305" s="10"/>
      <c r="AO305" s="10"/>
      <c r="AP305" s="10"/>
      <c r="AQ305" s="10"/>
      <c r="AR305" s="10"/>
      <c r="AS305" s="10"/>
      <c r="AT305" s="10"/>
    </row>
    <row r="306" spans="2:46" x14ac:dyDescent="0.35">
      <c r="B306" s="10"/>
      <c r="C306" s="10"/>
      <c r="D306" s="10"/>
      <c r="E306" s="10"/>
      <c r="F306" s="10"/>
      <c r="G306" s="10"/>
      <c r="H306" s="10"/>
      <c r="I306" s="420"/>
      <c r="J306" s="421"/>
      <c r="K306" s="422"/>
      <c r="L306" s="39"/>
      <c r="M306" s="10"/>
      <c r="N306" s="10"/>
      <c r="O306" s="10"/>
      <c r="P306" s="10"/>
      <c r="Q306" s="10"/>
      <c r="R306" s="10"/>
      <c r="S306" s="27"/>
      <c r="T306" s="10"/>
      <c r="U306" s="10"/>
      <c r="V306" s="10"/>
      <c r="W306" s="10"/>
      <c r="X306" s="38"/>
      <c r="Y306" s="420"/>
      <c r="Z306" s="421"/>
      <c r="AA306" s="422"/>
      <c r="AB306" s="41"/>
      <c r="AC306" s="41"/>
      <c r="AD306" s="41"/>
      <c r="AE306" s="41"/>
      <c r="AF306" s="41"/>
      <c r="AG306" s="41"/>
      <c r="AH306" s="41"/>
      <c r="AI306" s="30"/>
      <c r="AJ306" s="10"/>
      <c r="AK306" s="10"/>
      <c r="AL306" s="10"/>
      <c r="AM306" s="10"/>
      <c r="AN306" s="10"/>
      <c r="AO306" s="10"/>
      <c r="AP306" s="10"/>
      <c r="AQ306" s="10"/>
      <c r="AR306" s="10"/>
      <c r="AS306" s="10"/>
      <c r="AT306" s="10"/>
    </row>
    <row r="307" spans="2:46" x14ac:dyDescent="0.35">
      <c r="B307" s="10"/>
      <c r="C307" s="10"/>
      <c r="D307" s="10"/>
      <c r="E307" s="10"/>
      <c r="F307" s="10"/>
      <c r="G307" s="10"/>
      <c r="H307" s="10"/>
      <c r="I307" s="420"/>
      <c r="J307" s="421"/>
      <c r="K307" s="422"/>
      <c r="L307" s="39"/>
      <c r="M307" s="10"/>
      <c r="N307" s="10"/>
      <c r="O307" s="10"/>
      <c r="P307" s="10"/>
      <c r="Q307" s="10"/>
      <c r="R307" s="10"/>
      <c r="S307" s="27"/>
      <c r="T307" s="10"/>
      <c r="U307" s="10"/>
      <c r="V307" s="10"/>
      <c r="W307" s="10"/>
      <c r="X307" s="38"/>
      <c r="Y307" s="420"/>
      <c r="Z307" s="421"/>
      <c r="AA307" s="422"/>
      <c r="AB307" s="41"/>
      <c r="AC307" s="41"/>
      <c r="AD307" s="41"/>
      <c r="AE307" s="41"/>
      <c r="AF307" s="41"/>
      <c r="AG307" s="41"/>
      <c r="AH307" s="41"/>
      <c r="AI307" s="30"/>
      <c r="AJ307" s="10"/>
      <c r="AK307" s="10"/>
      <c r="AL307" s="10"/>
      <c r="AM307" s="10"/>
      <c r="AN307" s="10"/>
      <c r="AO307" s="10"/>
      <c r="AP307" s="10"/>
      <c r="AQ307" s="10"/>
      <c r="AR307" s="10"/>
      <c r="AS307" s="10"/>
      <c r="AT307" s="10"/>
    </row>
    <row r="308" spans="2:46" x14ac:dyDescent="0.35">
      <c r="B308" s="10"/>
      <c r="C308" s="10"/>
      <c r="D308" s="10"/>
      <c r="E308" s="10"/>
      <c r="F308" s="10"/>
      <c r="G308" s="10"/>
      <c r="H308" s="10"/>
      <c r="I308" s="420"/>
      <c r="J308" s="421"/>
      <c r="K308" s="422"/>
      <c r="L308" s="39"/>
      <c r="M308" s="10"/>
      <c r="N308" s="10"/>
      <c r="O308" s="10"/>
      <c r="P308" s="10"/>
      <c r="Q308" s="10"/>
      <c r="R308" s="10"/>
      <c r="S308" s="27"/>
      <c r="T308" s="10"/>
      <c r="U308" s="10"/>
      <c r="V308" s="10"/>
      <c r="W308" s="10"/>
      <c r="X308" s="38"/>
      <c r="Y308" s="420"/>
      <c r="Z308" s="421"/>
      <c r="AA308" s="422"/>
      <c r="AB308" s="41"/>
      <c r="AC308" s="41"/>
      <c r="AD308" s="41"/>
      <c r="AE308" s="41"/>
      <c r="AF308" s="41"/>
      <c r="AG308" s="41"/>
      <c r="AH308" s="41"/>
      <c r="AI308" s="30"/>
      <c r="AJ308" s="10"/>
      <c r="AK308" s="10"/>
      <c r="AL308" s="10"/>
      <c r="AM308" s="10"/>
      <c r="AN308" s="10"/>
      <c r="AO308" s="10"/>
      <c r="AP308" s="10"/>
      <c r="AQ308" s="10"/>
      <c r="AR308" s="10"/>
      <c r="AS308" s="10"/>
      <c r="AT308" s="10"/>
    </row>
    <row r="309" spans="2:46" x14ac:dyDescent="0.35">
      <c r="B309" s="10"/>
      <c r="C309" s="10"/>
      <c r="D309" s="10"/>
      <c r="E309" s="10"/>
      <c r="F309" s="10"/>
      <c r="G309" s="10"/>
      <c r="H309" s="10"/>
      <c r="I309" s="420"/>
      <c r="J309" s="421"/>
      <c r="K309" s="422"/>
      <c r="L309" s="39"/>
      <c r="M309" s="10"/>
      <c r="N309" s="10"/>
      <c r="O309" s="10"/>
      <c r="P309" s="10"/>
      <c r="Q309" s="10"/>
      <c r="R309" s="10"/>
      <c r="S309" s="27"/>
      <c r="T309" s="10"/>
      <c r="U309" s="10"/>
      <c r="V309" s="10"/>
      <c r="W309" s="10"/>
      <c r="X309" s="38"/>
      <c r="Y309" s="420"/>
      <c r="Z309" s="421"/>
      <c r="AA309" s="422"/>
      <c r="AB309" s="41"/>
      <c r="AC309" s="41"/>
      <c r="AD309" s="41"/>
      <c r="AE309" s="41"/>
      <c r="AF309" s="41"/>
      <c r="AG309" s="41"/>
      <c r="AH309" s="41"/>
      <c r="AI309" s="30"/>
      <c r="AJ309" s="10"/>
      <c r="AK309" s="10"/>
      <c r="AL309" s="10"/>
      <c r="AM309" s="10"/>
      <c r="AN309" s="10"/>
      <c r="AO309" s="10"/>
      <c r="AP309" s="10"/>
      <c r="AQ309" s="10"/>
      <c r="AR309" s="10"/>
      <c r="AS309" s="10"/>
      <c r="AT309" s="10"/>
    </row>
    <row r="310" spans="2:46" x14ac:dyDescent="0.35">
      <c r="B310" s="10"/>
      <c r="C310" s="10"/>
      <c r="D310" s="10"/>
      <c r="E310" s="10"/>
      <c r="F310" s="10"/>
      <c r="G310" s="10"/>
      <c r="H310" s="10"/>
      <c r="I310" s="420"/>
      <c r="J310" s="421"/>
      <c r="K310" s="422"/>
      <c r="L310" s="39"/>
      <c r="M310" s="10"/>
      <c r="N310" s="10"/>
      <c r="O310" s="10"/>
      <c r="P310" s="10"/>
      <c r="Q310" s="10"/>
      <c r="R310" s="10"/>
      <c r="S310" s="27"/>
      <c r="T310" s="10"/>
      <c r="U310" s="10"/>
      <c r="V310" s="10"/>
      <c r="W310" s="10"/>
      <c r="X310" s="38"/>
      <c r="Y310" s="420"/>
      <c r="Z310" s="421"/>
      <c r="AA310" s="422"/>
      <c r="AB310" s="41"/>
      <c r="AC310" s="41"/>
      <c r="AD310" s="41"/>
      <c r="AE310" s="41"/>
      <c r="AF310" s="41"/>
      <c r="AG310" s="41"/>
      <c r="AH310" s="41"/>
      <c r="AI310" s="30"/>
      <c r="AJ310" s="10"/>
      <c r="AK310" s="10"/>
      <c r="AL310" s="10"/>
      <c r="AM310" s="10"/>
      <c r="AN310" s="10"/>
      <c r="AO310" s="10"/>
      <c r="AP310" s="10"/>
      <c r="AQ310" s="10"/>
      <c r="AR310" s="10"/>
      <c r="AS310" s="10"/>
      <c r="AT310" s="10"/>
    </row>
    <row r="311" spans="2:46" x14ac:dyDescent="0.35">
      <c r="B311" s="10"/>
      <c r="C311" s="10"/>
      <c r="D311" s="10"/>
      <c r="E311" s="10"/>
      <c r="F311" s="10"/>
      <c r="G311" s="10"/>
      <c r="H311" s="10"/>
      <c r="I311" s="420"/>
      <c r="J311" s="421"/>
      <c r="K311" s="422"/>
      <c r="L311" s="39"/>
      <c r="M311" s="10"/>
      <c r="N311" s="10"/>
      <c r="O311" s="10"/>
      <c r="P311" s="10"/>
      <c r="Q311" s="10"/>
      <c r="R311" s="10"/>
      <c r="S311" s="27"/>
      <c r="T311" s="10"/>
      <c r="U311" s="10"/>
      <c r="V311" s="10"/>
      <c r="W311" s="10"/>
      <c r="X311" s="38"/>
      <c r="Y311" s="420"/>
      <c r="Z311" s="421"/>
      <c r="AA311" s="422"/>
      <c r="AB311" s="41"/>
      <c r="AC311" s="41"/>
      <c r="AD311" s="41"/>
      <c r="AE311" s="41"/>
      <c r="AF311" s="41"/>
      <c r="AG311" s="41"/>
      <c r="AH311" s="41"/>
      <c r="AI311" s="30"/>
      <c r="AJ311" s="10"/>
      <c r="AK311" s="10"/>
      <c r="AL311" s="10"/>
      <c r="AM311" s="10"/>
      <c r="AN311" s="10"/>
      <c r="AO311" s="10"/>
      <c r="AP311" s="10"/>
      <c r="AQ311" s="10"/>
      <c r="AR311" s="10"/>
      <c r="AS311" s="10"/>
      <c r="AT311" s="10"/>
    </row>
    <row r="312" spans="2:46" x14ac:dyDescent="0.35">
      <c r="B312" s="10"/>
      <c r="C312" s="10"/>
      <c r="D312" s="10"/>
      <c r="E312" s="10"/>
      <c r="F312" s="10"/>
      <c r="G312" s="10"/>
      <c r="H312" s="10"/>
      <c r="I312" s="420"/>
      <c r="J312" s="421"/>
      <c r="K312" s="422"/>
      <c r="L312" s="39"/>
      <c r="M312" s="10"/>
      <c r="N312" s="10"/>
      <c r="O312" s="10"/>
      <c r="P312" s="10"/>
      <c r="Q312" s="10"/>
      <c r="R312" s="10"/>
      <c r="S312" s="27"/>
      <c r="T312" s="10"/>
      <c r="U312" s="10"/>
      <c r="V312" s="10"/>
      <c r="W312" s="10"/>
      <c r="X312" s="38"/>
      <c r="Y312" s="420"/>
      <c r="Z312" s="421"/>
      <c r="AA312" s="422"/>
      <c r="AB312" s="41"/>
      <c r="AC312" s="41"/>
      <c r="AD312" s="41"/>
      <c r="AE312" s="41"/>
      <c r="AF312" s="41"/>
      <c r="AG312" s="41"/>
      <c r="AH312" s="41"/>
      <c r="AI312" s="30"/>
      <c r="AJ312" s="10"/>
      <c r="AK312" s="10"/>
      <c r="AL312" s="10"/>
      <c r="AM312" s="10"/>
      <c r="AN312" s="10"/>
      <c r="AO312" s="10"/>
      <c r="AP312" s="10"/>
      <c r="AQ312" s="10"/>
      <c r="AR312" s="10"/>
      <c r="AS312" s="10"/>
      <c r="AT312" s="10"/>
    </row>
    <row r="313" spans="2:46" x14ac:dyDescent="0.35">
      <c r="B313" s="10"/>
      <c r="C313" s="10"/>
      <c r="D313" s="10"/>
      <c r="E313" s="10"/>
      <c r="F313" s="10"/>
      <c r="G313" s="10"/>
      <c r="H313" s="10"/>
      <c r="I313" s="420"/>
      <c r="J313" s="421"/>
      <c r="K313" s="422"/>
      <c r="L313" s="39"/>
      <c r="M313" s="10"/>
      <c r="N313" s="10"/>
      <c r="O313" s="10"/>
      <c r="P313" s="10"/>
      <c r="Q313" s="10"/>
      <c r="R313" s="10"/>
      <c r="S313" s="27"/>
      <c r="T313" s="10"/>
      <c r="U313" s="10"/>
      <c r="V313" s="10"/>
      <c r="W313" s="10"/>
      <c r="X313" s="38"/>
      <c r="Y313" s="420"/>
      <c r="Z313" s="421"/>
      <c r="AA313" s="422"/>
      <c r="AB313" s="41"/>
      <c r="AC313" s="41"/>
      <c r="AD313" s="41"/>
      <c r="AE313" s="41"/>
      <c r="AF313" s="41"/>
      <c r="AG313" s="41"/>
      <c r="AH313" s="41"/>
      <c r="AI313" s="30"/>
      <c r="AJ313" s="10"/>
      <c r="AK313" s="10"/>
      <c r="AL313" s="10"/>
      <c r="AM313" s="10"/>
      <c r="AN313" s="10"/>
      <c r="AO313" s="10"/>
      <c r="AP313" s="10"/>
      <c r="AQ313" s="10"/>
      <c r="AR313" s="10"/>
      <c r="AS313" s="10"/>
      <c r="AT313" s="10"/>
    </row>
    <row r="314" spans="2:46" x14ac:dyDescent="0.35">
      <c r="B314" s="10"/>
      <c r="C314" s="10"/>
      <c r="D314" s="10"/>
      <c r="E314" s="10"/>
      <c r="F314" s="10"/>
      <c r="G314" s="10"/>
      <c r="H314" s="10"/>
      <c r="I314" s="420"/>
      <c r="J314" s="421"/>
      <c r="K314" s="422"/>
      <c r="L314" s="39"/>
      <c r="M314" s="10"/>
      <c r="N314" s="10"/>
      <c r="O314" s="10"/>
      <c r="P314" s="10"/>
      <c r="Q314" s="10"/>
      <c r="R314" s="10"/>
      <c r="S314" s="27"/>
      <c r="T314" s="10"/>
      <c r="U314" s="10"/>
      <c r="V314" s="10"/>
      <c r="W314" s="10"/>
      <c r="X314" s="38"/>
      <c r="Y314" s="420"/>
      <c r="Z314" s="421"/>
      <c r="AA314" s="422"/>
      <c r="AB314" s="41"/>
      <c r="AC314" s="41"/>
      <c r="AD314" s="41"/>
      <c r="AE314" s="41"/>
      <c r="AF314" s="41"/>
      <c r="AG314" s="41"/>
      <c r="AH314" s="41"/>
      <c r="AI314" s="30"/>
      <c r="AJ314" s="10"/>
      <c r="AK314" s="10"/>
      <c r="AL314" s="10"/>
      <c r="AM314" s="10"/>
      <c r="AN314" s="10"/>
      <c r="AO314" s="10"/>
      <c r="AP314" s="10"/>
      <c r="AQ314" s="10"/>
      <c r="AR314" s="10"/>
      <c r="AS314" s="10"/>
      <c r="AT314" s="10"/>
    </row>
    <row r="315" spans="2:46" x14ac:dyDescent="0.35">
      <c r="B315" s="10"/>
      <c r="C315" s="10"/>
      <c r="D315" s="10"/>
      <c r="E315" s="10"/>
      <c r="F315" s="10"/>
      <c r="G315" s="10"/>
      <c r="H315" s="10"/>
      <c r="I315" s="420"/>
      <c r="J315" s="421"/>
      <c r="K315" s="422"/>
      <c r="L315" s="39"/>
      <c r="M315" s="10"/>
      <c r="N315" s="10"/>
      <c r="O315" s="10"/>
      <c r="P315" s="10"/>
      <c r="Q315" s="10"/>
      <c r="R315" s="10"/>
      <c r="S315" s="27"/>
      <c r="T315" s="10"/>
      <c r="U315" s="10"/>
      <c r="V315" s="10"/>
      <c r="W315" s="10"/>
      <c r="X315" s="38"/>
      <c r="Y315" s="420"/>
      <c r="Z315" s="421"/>
      <c r="AA315" s="422"/>
      <c r="AB315" s="41"/>
      <c r="AC315" s="41"/>
      <c r="AD315" s="41"/>
      <c r="AE315" s="41"/>
      <c r="AF315" s="41"/>
      <c r="AG315" s="41"/>
      <c r="AH315" s="41"/>
      <c r="AI315" s="30"/>
      <c r="AJ315" s="10"/>
      <c r="AK315" s="10"/>
      <c r="AL315" s="10"/>
      <c r="AM315" s="10"/>
      <c r="AN315" s="10"/>
      <c r="AO315" s="10"/>
      <c r="AP315" s="10"/>
      <c r="AQ315" s="10"/>
      <c r="AR315" s="10"/>
      <c r="AS315" s="10"/>
      <c r="AT315" s="10"/>
    </row>
    <row r="316" spans="2:46" x14ac:dyDescent="0.35">
      <c r="B316" s="10"/>
      <c r="C316" s="10"/>
      <c r="D316" s="10"/>
      <c r="E316" s="10"/>
      <c r="F316" s="10"/>
      <c r="G316" s="10"/>
      <c r="H316" s="10"/>
      <c r="I316" s="420"/>
      <c r="J316" s="421"/>
      <c r="K316" s="422"/>
      <c r="L316" s="39"/>
      <c r="M316" s="10"/>
      <c r="N316" s="10"/>
      <c r="O316" s="10"/>
      <c r="P316" s="10"/>
      <c r="Q316" s="10"/>
      <c r="R316" s="10"/>
      <c r="S316" s="27"/>
      <c r="T316" s="10"/>
      <c r="U316" s="10"/>
      <c r="V316" s="10"/>
      <c r="W316" s="10"/>
      <c r="X316" s="38"/>
      <c r="Y316" s="420"/>
      <c r="Z316" s="421"/>
      <c r="AA316" s="422"/>
      <c r="AB316" s="41"/>
      <c r="AC316" s="41"/>
      <c r="AD316" s="41"/>
      <c r="AE316" s="41"/>
      <c r="AF316" s="41"/>
      <c r="AG316" s="41"/>
      <c r="AH316" s="41"/>
      <c r="AI316" s="30"/>
      <c r="AJ316" s="10"/>
      <c r="AK316" s="10"/>
      <c r="AL316" s="10"/>
      <c r="AM316" s="10"/>
      <c r="AN316" s="10"/>
      <c r="AO316" s="10"/>
      <c r="AP316" s="10"/>
      <c r="AQ316" s="10"/>
      <c r="AR316" s="10"/>
      <c r="AS316" s="10"/>
      <c r="AT316" s="10"/>
    </row>
    <row r="317" spans="2:46" x14ac:dyDescent="0.35">
      <c r="B317" s="10"/>
      <c r="C317" s="10"/>
      <c r="D317" s="10"/>
      <c r="E317" s="10"/>
      <c r="F317" s="10"/>
      <c r="G317" s="10"/>
      <c r="H317" s="10"/>
      <c r="I317" s="420"/>
      <c r="J317" s="421"/>
      <c r="K317" s="422"/>
      <c r="L317" s="39"/>
      <c r="M317" s="10"/>
      <c r="N317" s="10"/>
      <c r="O317" s="10"/>
      <c r="P317" s="10"/>
      <c r="Q317" s="10"/>
      <c r="R317" s="10"/>
      <c r="S317" s="27"/>
      <c r="T317" s="10"/>
      <c r="U317" s="10"/>
      <c r="V317" s="10"/>
      <c r="W317" s="10"/>
      <c r="X317" s="38"/>
      <c r="Y317" s="420"/>
      <c r="Z317" s="421"/>
      <c r="AA317" s="422"/>
      <c r="AB317" s="41"/>
      <c r="AC317" s="41"/>
      <c r="AD317" s="41"/>
      <c r="AE317" s="41"/>
      <c r="AF317" s="41"/>
      <c r="AG317" s="41"/>
      <c r="AH317" s="41"/>
      <c r="AI317" s="30"/>
      <c r="AJ317" s="10"/>
      <c r="AK317" s="10"/>
      <c r="AL317" s="10"/>
      <c r="AM317" s="10"/>
      <c r="AN317" s="10"/>
      <c r="AO317" s="10"/>
      <c r="AP317" s="10"/>
      <c r="AQ317" s="10"/>
      <c r="AR317" s="10"/>
      <c r="AS317" s="10"/>
      <c r="AT317" s="10"/>
    </row>
    <row r="318" spans="2:46" x14ac:dyDescent="0.35">
      <c r="B318" s="10"/>
      <c r="C318" s="10"/>
      <c r="D318" s="10"/>
      <c r="E318" s="10"/>
      <c r="F318" s="10"/>
      <c r="G318" s="10"/>
      <c r="H318" s="10"/>
      <c r="I318" s="420"/>
      <c r="J318" s="421"/>
      <c r="K318" s="422"/>
      <c r="L318" s="39"/>
      <c r="M318" s="10"/>
      <c r="N318" s="10"/>
      <c r="O318" s="10"/>
      <c r="P318" s="10"/>
      <c r="Q318" s="10"/>
      <c r="R318" s="10"/>
      <c r="S318" s="27"/>
      <c r="T318" s="10"/>
      <c r="U318" s="10"/>
      <c r="V318" s="10"/>
      <c r="W318" s="10"/>
      <c r="X318" s="38"/>
      <c r="Y318" s="420"/>
      <c r="Z318" s="421"/>
      <c r="AA318" s="422"/>
      <c r="AB318" s="41"/>
      <c r="AC318" s="41"/>
      <c r="AD318" s="41"/>
      <c r="AE318" s="41"/>
      <c r="AF318" s="41"/>
      <c r="AG318" s="41"/>
      <c r="AH318" s="41"/>
      <c r="AI318" s="30"/>
      <c r="AJ318" s="10"/>
      <c r="AK318" s="10"/>
      <c r="AL318" s="10"/>
      <c r="AM318" s="10"/>
      <c r="AN318" s="10"/>
      <c r="AO318" s="10"/>
      <c r="AP318" s="10"/>
      <c r="AQ318" s="10"/>
      <c r="AR318" s="10"/>
      <c r="AS318" s="10"/>
      <c r="AT318" s="10"/>
    </row>
    <row r="319" spans="2:46" x14ac:dyDescent="0.35">
      <c r="B319" s="10"/>
      <c r="C319" s="10"/>
      <c r="D319" s="10"/>
      <c r="E319" s="10"/>
      <c r="F319" s="10"/>
      <c r="G319" s="10"/>
      <c r="H319" s="10"/>
      <c r="I319" s="420"/>
      <c r="J319" s="421"/>
      <c r="K319" s="422"/>
      <c r="L319" s="39"/>
      <c r="M319" s="10"/>
      <c r="N319" s="10"/>
      <c r="O319" s="10"/>
      <c r="P319" s="10"/>
      <c r="Q319" s="10"/>
      <c r="R319" s="10"/>
      <c r="S319" s="27"/>
      <c r="T319" s="10"/>
      <c r="U319" s="10"/>
      <c r="V319" s="10"/>
      <c r="W319" s="10"/>
      <c r="X319" s="38"/>
      <c r="Y319" s="420"/>
      <c r="Z319" s="421"/>
      <c r="AA319" s="422"/>
      <c r="AB319" s="41"/>
      <c r="AC319" s="41"/>
      <c r="AD319" s="41"/>
      <c r="AE319" s="41"/>
      <c r="AF319" s="41"/>
      <c r="AG319" s="41"/>
      <c r="AH319" s="41"/>
      <c r="AI319" s="30"/>
      <c r="AJ319" s="10"/>
      <c r="AK319" s="10"/>
      <c r="AL319" s="10"/>
      <c r="AM319" s="10"/>
      <c r="AN319" s="10"/>
      <c r="AO319" s="10"/>
      <c r="AP319" s="10"/>
      <c r="AQ319" s="10"/>
      <c r="AR319" s="10"/>
      <c r="AS319" s="10"/>
      <c r="AT319" s="10"/>
    </row>
    <row r="320" spans="2:46" x14ac:dyDescent="0.35">
      <c r="B320" s="10"/>
      <c r="C320" s="10"/>
      <c r="D320" s="10"/>
      <c r="E320" s="10"/>
      <c r="F320" s="10"/>
      <c r="G320" s="10"/>
      <c r="H320" s="10"/>
      <c r="I320" s="420"/>
      <c r="J320" s="421"/>
      <c r="K320" s="422"/>
      <c r="L320" s="39"/>
      <c r="M320" s="10"/>
      <c r="N320" s="10"/>
      <c r="O320" s="10"/>
      <c r="P320" s="10"/>
      <c r="Q320" s="10"/>
      <c r="R320" s="10"/>
      <c r="S320" s="27"/>
      <c r="T320" s="10"/>
      <c r="U320" s="10"/>
      <c r="V320" s="10"/>
      <c r="W320" s="10"/>
      <c r="X320" s="38"/>
      <c r="Y320" s="420"/>
      <c r="Z320" s="421"/>
      <c r="AA320" s="422"/>
      <c r="AB320" s="41"/>
      <c r="AC320" s="41"/>
      <c r="AD320" s="41"/>
      <c r="AE320" s="41"/>
      <c r="AF320" s="41"/>
      <c r="AG320" s="41"/>
      <c r="AH320" s="41"/>
      <c r="AI320" s="30"/>
      <c r="AJ320" s="10"/>
      <c r="AK320" s="10"/>
      <c r="AL320" s="10"/>
      <c r="AM320" s="10"/>
      <c r="AN320" s="10"/>
      <c r="AO320" s="10"/>
      <c r="AP320" s="10"/>
      <c r="AQ320" s="10"/>
      <c r="AR320" s="10"/>
      <c r="AS320" s="10"/>
      <c r="AT320" s="10"/>
    </row>
    <row r="321" spans="2:46" x14ac:dyDescent="0.35">
      <c r="B321" s="10"/>
      <c r="C321" s="10"/>
      <c r="D321" s="10"/>
      <c r="E321" s="10"/>
      <c r="F321" s="10"/>
      <c r="G321" s="10"/>
      <c r="H321" s="10"/>
      <c r="I321" s="420"/>
      <c r="J321" s="421"/>
      <c r="K321" s="422"/>
      <c r="L321" s="39"/>
      <c r="M321" s="10"/>
      <c r="N321" s="10"/>
      <c r="O321" s="10"/>
      <c r="P321" s="10"/>
      <c r="Q321" s="10"/>
      <c r="R321" s="10"/>
      <c r="S321" s="27"/>
      <c r="T321" s="10"/>
      <c r="U321" s="10"/>
      <c r="V321" s="10"/>
      <c r="W321" s="10"/>
      <c r="X321" s="38"/>
      <c r="Y321" s="420"/>
      <c r="Z321" s="421"/>
      <c r="AA321" s="422"/>
      <c r="AB321" s="41"/>
      <c r="AC321" s="41"/>
      <c r="AD321" s="41"/>
      <c r="AE321" s="41"/>
      <c r="AF321" s="41"/>
      <c r="AG321" s="41"/>
      <c r="AH321" s="41"/>
      <c r="AI321" s="30"/>
      <c r="AJ321" s="10"/>
      <c r="AK321" s="10"/>
      <c r="AL321" s="10"/>
      <c r="AM321" s="10"/>
      <c r="AN321" s="10"/>
      <c r="AO321" s="10"/>
      <c r="AP321" s="10"/>
      <c r="AQ321" s="10"/>
      <c r="AR321" s="10"/>
      <c r="AS321" s="10"/>
      <c r="AT321" s="10"/>
    </row>
    <row r="322" spans="2:46" x14ac:dyDescent="0.35">
      <c r="B322" s="10"/>
      <c r="C322" s="10"/>
      <c r="D322" s="10"/>
      <c r="E322" s="10"/>
      <c r="F322" s="10"/>
      <c r="G322" s="10"/>
      <c r="H322" s="10"/>
      <c r="I322" s="420"/>
      <c r="J322" s="421"/>
      <c r="K322" s="422"/>
      <c r="L322" s="39"/>
      <c r="M322" s="10"/>
      <c r="N322" s="10"/>
      <c r="O322" s="10"/>
      <c r="P322" s="10"/>
      <c r="Q322" s="10"/>
      <c r="R322" s="10"/>
      <c r="S322" s="27"/>
      <c r="T322" s="10"/>
      <c r="U322" s="10"/>
      <c r="V322" s="10"/>
      <c r="W322" s="10"/>
      <c r="X322" s="38"/>
      <c r="Y322" s="420"/>
      <c r="Z322" s="421"/>
      <c r="AA322" s="422"/>
      <c r="AB322" s="41"/>
      <c r="AC322" s="41"/>
      <c r="AD322" s="41"/>
      <c r="AE322" s="41"/>
      <c r="AF322" s="41"/>
      <c r="AG322" s="41"/>
      <c r="AH322" s="41"/>
      <c r="AI322" s="30"/>
      <c r="AJ322" s="10"/>
      <c r="AK322" s="10"/>
      <c r="AL322" s="10"/>
      <c r="AM322" s="10"/>
      <c r="AN322" s="10"/>
      <c r="AO322" s="10"/>
      <c r="AP322" s="10"/>
      <c r="AQ322" s="10"/>
      <c r="AR322" s="10"/>
      <c r="AS322" s="10"/>
      <c r="AT322" s="10"/>
    </row>
    <row r="323" spans="2:46" x14ac:dyDescent="0.35">
      <c r="B323" s="10"/>
      <c r="C323" s="10"/>
      <c r="D323" s="10"/>
      <c r="E323" s="10"/>
      <c r="F323" s="10"/>
      <c r="G323" s="10"/>
      <c r="H323" s="10"/>
      <c r="I323" s="420"/>
      <c r="J323" s="421"/>
      <c r="K323" s="422"/>
      <c r="L323" s="39"/>
      <c r="M323" s="10"/>
      <c r="N323" s="10"/>
      <c r="O323" s="10"/>
      <c r="P323" s="10"/>
      <c r="Q323" s="10"/>
      <c r="R323" s="10"/>
      <c r="S323" s="27"/>
      <c r="T323" s="10"/>
      <c r="U323" s="10"/>
      <c r="V323" s="10"/>
      <c r="W323" s="10"/>
      <c r="X323" s="38"/>
      <c r="Y323" s="420"/>
      <c r="Z323" s="421"/>
      <c r="AA323" s="422"/>
      <c r="AB323" s="41"/>
      <c r="AC323" s="41"/>
      <c r="AD323" s="41"/>
      <c r="AE323" s="41"/>
      <c r="AF323" s="41"/>
      <c r="AG323" s="41"/>
      <c r="AH323" s="41"/>
      <c r="AI323" s="30"/>
      <c r="AJ323" s="10"/>
      <c r="AK323" s="10"/>
      <c r="AL323" s="10"/>
      <c r="AM323" s="10"/>
      <c r="AN323" s="10"/>
      <c r="AO323" s="10"/>
      <c r="AP323" s="10"/>
      <c r="AQ323" s="10"/>
      <c r="AR323" s="10"/>
      <c r="AS323" s="10"/>
      <c r="AT323" s="10"/>
    </row>
    <row r="324" spans="2:46" x14ac:dyDescent="0.35">
      <c r="B324" s="10"/>
      <c r="C324" s="10"/>
      <c r="D324" s="10"/>
      <c r="E324" s="10"/>
      <c r="F324" s="10"/>
      <c r="G324" s="10"/>
      <c r="H324" s="10"/>
      <c r="I324" s="420"/>
      <c r="J324" s="421"/>
      <c r="K324" s="422"/>
      <c r="L324" s="39"/>
      <c r="M324" s="10"/>
      <c r="N324" s="10"/>
      <c r="O324" s="10"/>
      <c r="P324" s="10"/>
      <c r="Q324" s="10"/>
      <c r="R324" s="10"/>
      <c r="S324" s="27"/>
      <c r="T324" s="10"/>
      <c r="U324" s="10"/>
      <c r="V324" s="10"/>
      <c r="W324" s="10"/>
      <c r="X324" s="38"/>
      <c r="Y324" s="420"/>
      <c r="Z324" s="421"/>
      <c r="AA324" s="422"/>
      <c r="AB324" s="41"/>
      <c r="AC324" s="41"/>
      <c r="AD324" s="41"/>
      <c r="AE324" s="41"/>
      <c r="AF324" s="41"/>
      <c r="AG324" s="41"/>
      <c r="AH324" s="41"/>
      <c r="AI324" s="30"/>
      <c r="AJ324" s="10"/>
      <c r="AK324" s="10"/>
      <c r="AL324" s="10"/>
      <c r="AM324" s="10"/>
      <c r="AN324" s="10"/>
      <c r="AO324" s="10"/>
      <c r="AP324" s="10"/>
      <c r="AQ324" s="10"/>
      <c r="AR324" s="10"/>
      <c r="AS324" s="10"/>
      <c r="AT324" s="10"/>
    </row>
    <row r="325" spans="2:46" x14ac:dyDescent="0.35">
      <c r="B325" s="10"/>
      <c r="C325" s="10"/>
      <c r="D325" s="10"/>
      <c r="E325" s="10"/>
      <c r="F325" s="10"/>
      <c r="G325" s="10"/>
      <c r="H325" s="10"/>
      <c r="I325" s="420"/>
      <c r="J325" s="421"/>
      <c r="K325" s="422"/>
      <c r="L325" s="39"/>
      <c r="M325" s="10"/>
      <c r="N325" s="10"/>
      <c r="O325" s="10"/>
      <c r="P325" s="10"/>
      <c r="Q325" s="10"/>
      <c r="R325" s="10"/>
      <c r="S325" s="27"/>
      <c r="T325" s="10"/>
      <c r="U325" s="10"/>
      <c r="V325" s="10"/>
      <c r="W325" s="10"/>
      <c r="X325" s="38"/>
      <c r="Y325" s="420"/>
      <c r="Z325" s="421"/>
      <c r="AA325" s="422"/>
      <c r="AB325" s="41"/>
      <c r="AC325" s="41"/>
      <c r="AD325" s="41"/>
      <c r="AE325" s="41"/>
      <c r="AF325" s="41"/>
      <c r="AG325" s="41"/>
      <c r="AH325" s="41"/>
      <c r="AI325" s="30"/>
      <c r="AJ325" s="10"/>
      <c r="AK325" s="10"/>
      <c r="AL325" s="10"/>
      <c r="AM325" s="10"/>
      <c r="AN325" s="10"/>
      <c r="AO325" s="10"/>
      <c r="AP325" s="10"/>
      <c r="AQ325" s="10"/>
      <c r="AR325" s="10"/>
      <c r="AS325" s="10"/>
      <c r="AT325" s="10"/>
    </row>
    <row r="326" spans="2:46" x14ac:dyDescent="0.35">
      <c r="B326" s="10"/>
      <c r="C326" s="10"/>
      <c r="D326" s="10"/>
      <c r="E326" s="10"/>
      <c r="F326" s="10"/>
      <c r="G326" s="10"/>
      <c r="H326" s="10"/>
      <c r="I326" s="420"/>
      <c r="J326" s="421"/>
      <c r="K326" s="422"/>
      <c r="L326" s="39"/>
      <c r="M326" s="10"/>
      <c r="N326" s="10"/>
      <c r="O326" s="10"/>
      <c r="P326" s="10"/>
      <c r="Q326" s="10"/>
      <c r="R326" s="10"/>
      <c r="S326" s="27"/>
      <c r="T326" s="10"/>
      <c r="U326" s="10"/>
      <c r="V326" s="10"/>
      <c r="W326" s="10"/>
      <c r="X326" s="38"/>
      <c r="Y326" s="420"/>
      <c r="Z326" s="421"/>
      <c r="AA326" s="422"/>
      <c r="AB326" s="41"/>
      <c r="AC326" s="41"/>
      <c r="AD326" s="41"/>
      <c r="AE326" s="41"/>
      <c r="AF326" s="41"/>
      <c r="AG326" s="41"/>
      <c r="AH326" s="41"/>
      <c r="AI326" s="30"/>
      <c r="AJ326" s="10"/>
      <c r="AK326" s="10"/>
      <c r="AL326" s="10"/>
      <c r="AM326" s="10"/>
      <c r="AN326" s="10"/>
      <c r="AO326" s="10"/>
      <c r="AP326" s="10"/>
      <c r="AQ326" s="10"/>
      <c r="AR326" s="10"/>
      <c r="AS326" s="10"/>
      <c r="AT326" s="10"/>
    </row>
    <row r="327" spans="2:46" x14ac:dyDescent="0.35">
      <c r="B327" s="10"/>
      <c r="C327" s="10"/>
      <c r="D327" s="10"/>
      <c r="E327" s="10"/>
      <c r="F327" s="10"/>
      <c r="G327" s="10"/>
      <c r="H327" s="10"/>
      <c r="I327" s="420"/>
      <c r="J327" s="421"/>
      <c r="K327" s="422"/>
      <c r="L327" s="39"/>
      <c r="M327" s="10"/>
      <c r="N327" s="10"/>
      <c r="O327" s="10"/>
      <c r="P327" s="10"/>
      <c r="Q327" s="10"/>
      <c r="R327" s="10"/>
      <c r="S327" s="27"/>
      <c r="T327" s="10"/>
      <c r="U327" s="10"/>
      <c r="V327" s="10"/>
      <c r="W327" s="10"/>
      <c r="X327" s="38"/>
      <c r="Y327" s="420"/>
      <c r="Z327" s="421"/>
      <c r="AA327" s="422"/>
      <c r="AB327" s="41"/>
      <c r="AC327" s="41"/>
      <c r="AD327" s="41"/>
      <c r="AE327" s="41"/>
      <c r="AF327" s="41"/>
      <c r="AG327" s="41"/>
      <c r="AH327" s="41"/>
      <c r="AI327" s="30"/>
      <c r="AJ327" s="10"/>
      <c r="AK327" s="10"/>
      <c r="AL327" s="10"/>
      <c r="AM327" s="10"/>
      <c r="AN327" s="10"/>
      <c r="AO327" s="10"/>
      <c r="AP327" s="10"/>
      <c r="AQ327" s="10"/>
      <c r="AR327" s="10"/>
      <c r="AS327" s="10"/>
      <c r="AT327" s="10"/>
    </row>
    <row r="328" spans="2:46" x14ac:dyDescent="0.35">
      <c r="B328" s="10"/>
      <c r="C328" s="10"/>
      <c r="D328" s="10"/>
      <c r="E328" s="10"/>
      <c r="F328" s="10"/>
      <c r="G328" s="10"/>
      <c r="H328" s="10"/>
      <c r="I328" s="420"/>
      <c r="J328" s="421"/>
      <c r="K328" s="422"/>
      <c r="L328" s="39"/>
      <c r="M328" s="10"/>
      <c r="N328" s="10"/>
      <c r="O328" s="10"/>
      <c r="P328" s="10"/>
      <c r="Q328" s="10"/>
      <c r="R328" s="10"/>
      <c r="S328" s="27"/>
      <c r="T328" s="10"/>
      <c r="U328" s="10"/>
      <c r="V328" s="10"/>
      <c r="W328" s="10"/>
      <c r="X328" s="38"/>
      <c r="Y328" s="420"/>
      <c r="Z328" s="421"/>
      <c r="AA328" s="422"/>
      <c r="AB328" s="41"/>
      <c r="AC328" s="41"/>
      <c r="AD328" s="41"/>
      <c r="AE328" s="41"/>
      <c r="AF328" s="41"/>
      <c r="AG328" s="41"/>
      <c r="AH328" s="41"/>
      <c r="AI328" s="30"/>
      <c r="AJ328" s="10"/>
      <c r="AK328" s="10"/>
      <c r="AL328" s="10"/>
      <c r="AM328" s="10"/>
      <c r="AN328" s="10"/>
      <c r="AO328" s="10"/>
      <c r="AP328" s="10"/>
      <c r="AQ328" s="10"/>
      <c r="AR328" s="10"/>
      <c r="AS328" s="10"/>
      <c r="AT328" s="10"/>
    </row>
    <row r="329" spans="2:46" x14ac:dyDescent="0.35">
      <c r="B329" s="10"/>
      <c r="C329" s="10"/>
      <c r="D329" s="10"/>
      <c r="E329" s="10"/>
      <c r="F329" s="10"/>
      <c r="G329" s="10"/>
      <c r="H329" s="10"/>
      <c r="I329" s="420"/>
      <c r="J329" s="421"/>
      <c r="K329" s="422"/>
      <c r="L329" s="39"/>
      <c r="M329" s="10"/>
      <c r="N329" s="10"/>
      <c r="O329" s="10"/>
      <c r="P329" s="10"/>
      <c r="Q329" s="10"/>
      <c r="R329" s="10"/>
      <c r="S329" s="27"/>
      <c r="T329" s="10"/>
      <c r="U329" s="10"/>
      <c r="V329" s="10"/>
      <c r="W329" s="10"/>
      <c r="X329" s="38"/>
      <c r="Y329" s="420"/>
      <c r="Z329" s="421"/>
      <c r="AA329" s="422"/>
      <c r="AB329" s="41"/>
      <c r="AC329" s="41"/>
      <c r="AD329" s="41"/>
      <c r="AE329" s="41"/>
      <c r="AF329" s="41"/>
      <c r="AG329" s="41"/>
      <c r="AH329" s="41"/>
      <c r="AI329" s="30"/>
      <c r="AJ329" s="10"/>
      <c r="AK329" s="10"/>
      <c r="AL329" s="10"/>
      <c r="AM329" s="10"/>
      <c r="AN329" s="10"/>
      <c r="AO329" s="10"/>
      <c r="AP329" s="10"/>
      <c r="AQ329" s="10"/>
      <c r="AR329" s="10"/>
      <c r="AS329" s="10"/>
      <c r="AT329" s="10"/>
    </row>
    <row r="330" spans="2:46" x14ac:dyDescent="0.35">
      <c r="B330" s="10"/>
      <c r="C330" s="10"/>
      <c r="D330" s="10"/>
      <c r="E330" s="10"/>
      <c r="F330" s="10"/>
      <c r="G330" s="10"/>
      <c r="H330" s="10"/>
      <c r="I330" s="420"/>
      <c r="J330" s="421"/>
      <c r="K330" s="422"/>
      <c r="L330" s="39"/>
      <c r="M330" s="10"/>
      <c r="N330" s="10"/>
      <c r="O330" s="10"/>
      <c r="P330" s="10"/>
      <c r="Q330" s="10"/>
      <c r="R330" s="10"/>
      <c r="S330" s="27"/>
      <c r="T330" s="10"/>
      <c r="U330" s="10"/>
      <c r="V330" s="10"/>
      <c r="W330" s="10"/>
      <c r="X330" s="38"/>
      <c r="Y330" s="420"/>
      <c r="Z330" s="421"/>
      <c r="AA330" s="422"/>
      <c r="AB330" s="41"/>
      <c r="AC330" s="41"/>
      <c r="AD330" s="41"/>
      <c r="AE330" s="41"/>
      <c r="AF330" s="41"/>
      <c r="AG330" s="41"/>
      <c r="AH330" s="41"/>
      <c r="AI330" s="30"/>
      <c r="AJ330" s="10"/>
      <c r="AK330" s="10"/>
      <c r="AL330" s="10"/>
      <c r="AM330" s="10"/>
      <c r="AN330" s="10"/>
      <c r="AO330" s="10"/>
      <c r="AP330" s="10"/>
      <c r="AQ330" s="10"/>
      <c r="AR330" s="10"/>
      <c r="AS330" s="10"/>
      <c r="AT330" s="10"/>
    </row>
    <row r="331" spans="2:46" x14ac:dyDescent="0.35">
      <c r="B331" s="10"/>
      <c r="C331" s="10"/>
      <c r="D331" s="10"/>
      <c r="E331" s="10"/>
      <c r="F331" s="10"/>
      <c r="G331" s="10"/>
      <c r="H331" s="10"/>
      <c r="I331" s="420"/>
      <c r="J331" s="421"/>
      <c r="K331" s="422"/>
      <c r="L331" s="39"/>
      <c r="M331" s="10"/>
      <c r="N331" s="10"/>
      <c r="O331" s="10"/>
      <c r="P331" s="10"/>
      <c r="Q331" s="10"/>
      <c r="R331" s="10"/>
      <c r="S331" s="27"/>
      <c r="T331" s="10"/>
      <c r="U331" s="10"/>
      <c r="V331" s="10"/>
      <c r="W331" s="10"/>
      <c r="X331" s="38"/>
      <c r="Y331" s="420"/>
      <c r="Z331" s="421"/>
      <c r="AA331" s="422"/>
      <c r="AB331" s="41"/>
      <c r="AC331" s="41"/>
      <c r="AD331" s="41"/>
      <c r="AE331" s="41"/>
      <c r="AF331" s="41"/>
      <c r="AG331" s="41"/>
      <c r="AH331" s="41"/>
      <c r="AI331" s="30"/>
      <c r="AJ331" s="10"/>
      <c r="AK331" s="10"/>
      <c r="AL331" s="10"/>
      <c r="AM331" s="10"/>
      <c r="AN331" s="10"/>
      <c r="AO331" s="10"/>
      <c r="AP331" s="10"/>
      <c r="AQ331" s="10"/>
      <c r="AR331" s="10"/>
      <c r="AS331" s="10"/>
      <c r="AT331" s="10"/>
    </row>
    <row r="332" spans="2:46" x14ac:dyDescent="0.35">
      <c r="B332" s="10"/>
      <c r="C332" s="10"/>
      <c r="D332" s="10"/>
      <c r="E332" s="10"/>
      <c r="F332" s="10"/>
      <c r="G332" s="10"/>
      <c r="H332" s="10"/>
      <c r="I332" s="420"/>
      <c r="J332" s="421"/>
      <c r="K332" s="422"/>
      <c r="L332" s="39"/>
      <c r="M332" s="10"/>
      <c r="N332" s="10"/>
      <c r="O332" s="10"/>
      <c r="P332" s="10"/>
      <c r="Q332" s="10"/>
      <c r="R332" s="10"/>
      <c r="S332" s="27"/>
      <c r="T332" s="10"/>
      <c r="U332" s="10"/>
      <c r="V332" s="10"/>
      <c r="W332" s="10"/>
      <c r="X332" s="38"/>
      <c r="Y332" s="420"/>
      <c r="Z332" s="421"/>
      <c r="AA332" s="422"/>
      <c r="AB332" s="41"/>
      <c r="AC332" s="41"/>
      <c r="AD332" s="41"/>
      <c r="AE332" s="41"/>
      <c r="AF332" s="41"/>
      <c r="AG332" s="41"/>
      <c r="AH332" s="41"/>
      <c r="AI332" s="30"/>
      <c r="AJ332" s="10"/>
      <c r="AK332" s="10"/>
      <c r="AL332" s="10"/>
      <c r="AM332" s="10"/>
      <c r="AN332" s="10"/>
      <c r="AO332" s="10"/>
      <c r="AP332" s="10"/>
      <c r="AQ332" s="10"/>
      <c r="AR332" s="10"/>
      <c r="AS332" s="10"/>
      <c r="AT332" s="10"/>
    </row>
    <row r="333" spans="2:46" x14ac:dyDescent="0.35">
      <c r="B333" s="10"/>
      <c r="C333" s="10"/>
      <c r="D333" s="10"/>
      <c r="E333" s="10"/>
      <c r="F333" s="10"/>
      <c r="G333" s="10"/>
      <c r="H333" s="10"/>
      <c r="I333" s="420"/>
      <c r="J333" s="421"/>
      <c r="K333" s="422"/>
      <c r="L333" s="39"/>
      <c r="M333" s="10"/>
      <c r="N333" s="10"/>
      <c r="O333" s="10"/>
      <c r="P333" s="10"/>
      <c r="Q333" s="10"/>
      <c r="R333" s="10"/>
      <c r="S333" s="27"/>
      <c r="T333" s="10"/>
      <c r="U333" s="10"/>
      <c r="V333" s="10"/>
      <c r="W333" s="10"/>
      <c r="X333" s="38"/>
      <c r="Y333" s="420"/>
      <c r="Z333" s="421"/>
      <c r="AA333" s="422"/>
      <c r="AB333" s="41"/>
      <c r="AC333" s="41"/>
      <c r="AD333" s="41"/>
      <c r="AE333" s="41"/>
      <c r="AF333" s="41"/>
      <c r="AG333" s="41"/>
      <c r="AH333" s="41"/>
      <c r="AI333" s="30"/>
      <c r="AJ333" s="10"/>
      <c r="AK333" s="10"/>
      <c r="AL333" s="10"/>
      <c r="AM333" s="10"/>
      <c r="AN333" s="10"/>
      <c r="AO333" s="10"/>
      <c r="AP333" s="10"/>
      <c r="AQ333" s="10"/>
      <c r="AR333" s="10"/>
      <c r="AS333" s="10"/>
      <c r="AT333" s="10"/>
    </row>
    <row r="334" spans="2:46" x14ac:dyDescent="0.35">
      <c r="B334" s="10"/>
      <c r="C334" s="10"/>
      <c r="D334" s="10"/>
      <c r="E334" s="10"/>
      <c r="F334" s="10"/>
      <c r="G334" s="10"/>
      <c r="H334" s="10"/>
      <c r="I334" s="420"/>
      <c r="J334" s="421"/>
      <c r="K334" s="422"/>
      <c r="L334" s="39"/>
      <c r="M334" s="10"/>
      <c r="N334" s="10"/>
      <c r="O334" s="10"/>
      <c r="P334" s="10"/>
      <c r="Q334" s="10"/>
      <c r="R334" s="10"/>
      <c r="S334" s="27"/>
      <c r="T334" s="10"/>
      <c r="U334" s="10"/>
      <c r="V334" s="10"/>
      <c r="W334" s="10"/>
      <c r="X334" s="38"/>
      <c r="Y334" s="420"/>
      <c r="Z334" s="421"/>
      <c r="AA334" s="422"/>
      <c r="AB334" s="41"/>
      <c r="AC334" s="41"/>
      <c r="AD334" s="41"/>
      <c r="AE334" s="41"/>
      <c r="AF334" s="41"/>
      <c r="AG334" s="41"/>
      <c r="AH334" s="41"/>
      <c r="AI334" s="30"/>
      <c r="AJ334" s="10"/>
      <c r="AK334" s="10"/>
      <c r="AL334" s="10"/>
      <c r="AM334" s="10"/>
      <c r="AN334" s="10"/>
      <c r="AO334" s="10"/>
      <c r="AP334" s="10"/>
      <c r="AQ334" s="10"/>
      <c r="AR334" s="10"/>
      <c r="AS334" s="10"/>
      <c r="AT334" s="10"/>
    </row>
    <row r="335" spans="2:46" x14ac:dyDescent="0.35">
      <c r="B335" s="10"/>
      <c r="C335" s="10"/>
      <c r="D335" s="10"/>
      <c r="E335" s="10"/>
      <c r="F335" s="10"/>
      <c r="G335" s="10"/>
      <c r="H335" s="10"/>
      <c r="I335" s="420"/>
      <c r="J335" s="421"/>
      <c r="K335" s="422"/>
      <c r="L335" s="39"/>
      <c r="M335" s="10"/>
      <c r="N335" s="10"/>
      <c r="O335" s="10"/>
      <c r="P335" s="10"/>
      <c r="Q335" s="10"/>
      <c r="R335" s="10"/>
      <c r="S335" s="27"/>
      <c r="T335" s="10"/>
      <c r="U335" s="10"/>
      <c r="V335" s="10"/>
      <c r="W335" s="10"/>
      <c r="X335" s="38"/>
      <c r="Y335" s="420"/>
      <c r="Z335" s="421"/>
      <c r="AA335" s="422"/>
      <c r="AB335" s="41"/>
      <c r="AC335" s="41"/>
      <c r="AD335" s="41"/>
      <c r="AE335" s="41"/>
      <c r="AF335" s="41"/>
      <c r="AG335" s="41"/>
      <c r="AH335" s="41"/>
      <c r="AI335" s="30"/>
      <c r="AJ335" s="10"/>
      <c r="AK335" s="10"/>
      <c r="AL335" s="10"/>
      <c r="AM335" s="10"/>
      <c r="AN335" s="10"/>
      <c r="AO335" s="10"/>
      <c r="AP335" s="10"/>
      <c r="AQ335" s="10"/>
      <c r="AR335" s="10"/>
      <c r="AS335" s="10"/>
      <c r="AT335" s="10"/>
    </row>
    <row r="336" spans="2:46" x14ac:dyDescent="0.35">
      <c r="B336" s="10"/>
      <c r="C336" s="10"/>
      <c r="D336" s="10"/>
      <c r="E336" s="10"/>
      <c r="F336" s="10"/>
      <c r="G336" s="10"/>
      <c r="H336" s="10"/>
      <c r="I336" s="420"/>
      <c r="J336" s="421"/>
      <c r="K336" s="422"/>
      <c r="L336" s="39"/>
      <c r="M336" s="10"/>
      <c r="N336" s="10"/>
      <c r="O336" s="10"/>
      <c r="P336" s="10"/>
      <c r="Q336" s="10"/>
      <c r="R336" s="10"/>
      <c r="S336" s="27"/>
      <c r="T336" s="10"/>
      <c r="U336" s="10"/>
      <c r="V336" s="10"/>
      <c r="W336" s="10"/>
      <c r="X336" s="38"/>
      <c r="Y336" s="420"/>
      <c r="Z336" s="421"/>
      <c r="AA336" s="422"/>
      <c r="AB336" s="41"/>
      <c r="AC336" s="41"/>
      <c r="AD336" s="41"/>
      <c r="AE336" s="41"/>
      <c r="AF336" s="41"/>
      <c r="AG336" s="41"/>
      <c r="AH336" s="41"/>
      <c r="AI336" s="30"/>
      <c r="AJ336" s="10"/>
      <c r="AK336" s="10"/>
      <c r="AL336" s="10"/>
      <c r="AM336" s="10"/>
      <c r="AN336" s="10"/>
      <c r="AO336" s="10"/>
      <c r="AP336" s="10"/>
      <c r="AQ336" s="10"/>
      <c r="AR336" s="10"/>
      <c r="AS336" s="10"/>
      <c r="AT336" s="10"/>
    </row>
    <row r="337" spans="2:46" x14ac:dyDescent="0.35">
      <c r="B337" s="10"/>
      <c r="C337" s="10"/>
      <c r="D337" s="10"/>
      <c r="E337" s="10"/>
      <c r="F337" s="10"/>
      <c r="G337" s="10"/>
      <c r="H337" s="10"/>
      <c r="I337" s="420"/>
      <c r="J337" s="421"/>
      <c r="K337" s="422"/>
      <c r="L337" s="39"/>
      <c r="M337" s="10"/>
      <c r="N337" s="10"/>
      <c r="O337" s="10"/>
      <c r="P337" s="10"/>
      <c r="Q337" s="10"/>
      <c r="R337" s="10"/>
      <c r="S337" s="27"/>
      <c r="T337" s="10"/>
      <c r="U337" s="10"/>
      <c r="V337" s="10"/>
      <c r="W337" s="10"/>
      <c r="X337" s="38"/>
      <c r="Y337" s="420"/>
      <c r="Z337" s="421"/>
      <c r="AA337" s="422"/>
      <c r="AB337" s="41"/>
      <c r="AC337" s="41"/>
      <c r="AD337" s="41"/>
      <c r="AE337" s="41"/>
      <c r="AF337" s="41"/>
      <c r="AG337" s="41"/>
      <c r="AH337" s="41"/>
      <c r="AI337" s="30"/>
      <c r="AJ337" s="10"/>
      <c r="AK337" s="10"/>
      <c r="AL337" s="10"/>
      <c r="AM337" s="10"/>
      <c r="AN337" s="10"/>
      <c r="AO337" s="10"/>
      <c r="AP337" s="10"/>
      <c r="AQ337" s="10"/>
      <c r="AR337" s="10"/>
      <c r="AS337" s="10"/>
      <c r="AT337" s="10"/>
    </row>
    <row r="338" spans="2:46" x14ac:dyDescent="0.35">
      <c r="B338" s="10"/>
      <c r="C338" s="10"/>
      <c r="D338" s="10"/>
      <c r="E338" s="10"/>
      <c r="F338" s="10"/>
      <c r="G338" s="10"/>
      <c r="H338" s="10"/>
      <c r="I338" s="420"/>
      <c r="J338" s="421"/>
      <c r="K338" s="422"/>
      <c r="L338" s="39"/>
      <c r="M338" s="10"/>
      <c r="N338" s="10"/>
      <c r="O338" s="10"/>
      <c r="P338" s="10"/>
      <c r="Q338" s="10"/>
      <c r="R338" s="10"/>
      <c r="S338" s="27"/>
      <c r="T338" s="10"/>
      <c r="U338" s="10"/>
      <c r="V338" s="10"/>
      <c r="W338" s="10"/>
      <c r="X338" s="38"/>
      <c r="Y338" s="420"/>
      <c r="Z338" s="421"/>
      <c r="AA338" s="422"/>
      <c r="AB338" s="41"/>
      <c r="AC338" s="41"/>
      <c r="AD338" s="41"/>
      <c r="AE338" s="41"/>
      <c r="AF338" s="41"/>
      <c r="AG338" s="41"/>
      <c r="AH338" s="41"/>
      <c r="AI338" s="30"/>
      <c r="AJ338" s="10"/>
      <c r="AK338" s="10"/>
      <c r="AL338" s="10"/>
      <c r="AM338" s="10"/>
      <c r="AN338" s="10"/>
      <c r="AO338" s="10"/>
      <c r="AP338" s="10"/>
      <c r="AQ338" s="10"/>
      <c r="AR338" s="10"/>
      <c r="AS338" s="10"/>
      <c r="AT338" s="10"/>
    </row>
    <row r="339" spans="2:46" x14ac:dyDescent="0.35">
      <c r="B339" s="10"/>
      <c r="C339" s="10"/>
      <c r="D339" s="10"/>
      <c r="E339" s="10"/>
      <c r="F339" s="10"/>
      <c r="G339" s="10"/>
      <c r="H339" s="10"/>
      <c r="I339" s="420"/>
      <c r="J339" s="421"/>
      <c r="K339" s="422"/>
      <c r="L339" s="39"/>
      <c r="M339" s="10"/>
      <c r="N339" s="10"/>
      <c r="O339" s="10"/>
      <c r="P339" s="10"/>
      <c r="Q339" s="10"/>
      <c r="R339" s="10"/>
      <c r="S339" s="27"/>
      <c r="T339" s="10"/>
      <c r="U339" s="10"/>
      <c r="V339" s="10"/>
      <c r="W339" s="10"/>
      <c r="X339" s="38"/>
      <c r="Y339" s="420"/>
      <c r="Z339" s="421"/>
      <c r="AA339" s="422"/>
      <c r="AB339" s="41"/>
      <c r="AC339" s="41"/>
      <c r="AD339" s="41"/>
      <c r="AE339" s="41"/>
      <c r="AF339" s="41"/>
      <c r="AG339" s="41"/>
      <c r="AH339" s="41"/>
      <c r="AI339" s="30"/>
      <c r="AJ339" s="10"/>
      <c r="AK339" s="10"/>
      <c r="AL339" s="10"/>
      <c r="AM339" s="10"/>
      <c r="AN339" s="10"/>
      <c r="AO339" s="10"/>
      <c r="AP339" s="10"/>
      <c r="AQ339" s="10"/>
      <c r="AR339" s="10"/>
      <c r="AS339" s="10"/>
      <c r="AT339" s="10"/>
    </row>
    <row r="340" spans="2:46" x14ac:dyDescent="0.35">
      <c r="B340" s="10"/>
      <c r="C340" s="10"/>
      <c r="D340" s="10"/>
      <c r="E340" s="10"/>
      <c r="F340" s="10"/>
      <c r="G340" s="10"/>
      <c r="H340" s="10"/>
      <c r="I340" s="420"/>
      <c r="J340" s="421"/>
      <c r="K340" s="422"/>
      <c r="L340" s="39"/>
      <c r="M340" s="10"/>
      <c r="N340" s="10"/>
      <c r="O340" s="10"/>
      <c r="P340" s="10"/>
      <c r="Q340" s="10"/>
      <c r="R340" s="10"/>
      <c r="S340" s="27"/>
      <c r="T340" s="10"/>
      <c r="U340" s="10"/>
      <c r="V340" s="10"/>
      <c r="W340" s="10"/>
      <c r="X340" s="38"/>
      <c r="Y340" s="420"/>
      <c r="Z340" s="421"/>
      <c r="AA340" s="422"/>
      <c r="AB340" s="41"/>
      <c r="AC340" s="41"/>
      <c r="AD340" s="41"/>
      <c r="AE340" s="41"/>
      <c r="AF340" s="41"/>
      <c r="AG340" s="41"/>
      <c r="AH340" s="41"/>
      <c r="AI340" s="30"/>
      <c r="AJ340" s="10"/>
      <c r="AK340" s="10"/>
      <c r="AL340" s="10"/>
      <c r="AM340" s="10"/>
      <c r="AN340" s="10"/>
      <c r="AO340" s="10"/>
      <c r="AP340" s="10"/>
      <c r="AQ340" s="10"/>
      <c r="AR340" s="10"/>
      <c r="AS340" s="10"/>
      <c r="AT340" s="10"/>
    </row>
    <row r="341" spans="2:46" x14ac:dyDescent="0.35">
      <c r="B341" s="10"/>
      <c r="C341" s="10"/>
      <c r="D341" s="10"/>
      <c r="E341" s="10"/>
      <c r="F341" s="10"/>
      <c r="G341" s="10"/>
      <c r="H341" s="10"/>
      <c r="I341" s="420"/>
      <c r="J341" s="421"/>
      <c r="K341" s="422"/>
      <c r="L341" s="39"/>
      <c r="M341" s="10"/>
      <c r="N341" s="10"/>
      <c r="O341" s="10"/>
      <c r="P341" s="10"/>
      <c r="Q341" s="10"/>
      <c r="R341" s="10"/>
      <c r="S341" s="27"/>
      <c r="T341" s="10"/>
      <c r="U341" s="10"/>
      <c r="V341" s="10"/>
      <c r="W341" s="10"/>
      <c r="X341" s="38"/>
      <c r="Y341" s="420"/>
      <c r="Z341" s="421"/>
      <c r="AA341" s="422"/>
      <c r="AB341" s="41"/>
      <c r="AC341" s="41"/>
      <c r="AD341" s="41"/>
      <c r="AE341" s="41"/>
      <c r="AF341" s="41"/>
      <c r="AG341" s="41"/>
      <c r="AH341" s="41"/>
      <c r="AI341" s="30"/>
      <c r="AJ341" s="10"/>
      <c r="AK341" s="10"/>
      <c r="AL341" s="10"/>
      <c r="AM341" s="10"/>
      <c r="AN341" s="10"/>
      <c r="AO341" s="10"/>
      <c r="AP341" s="10"/>
      <c r="AQ341" s="10"/>
      <c r="AR341" s="10"/>
      <c r="AS341" s="10"/>
      <c r="AT341" s="10"/>
    </row>
    <row r="342" spans="2:46" x14ac:dyDescent="0.35">
      <c r="B342" s="10"/>
      <c r="C342" s="10"/>
      <c r="D342" s="10"/>
      <c r="E342" s="10"/>
      <c r="F342" s="10"/>
      <c r="G342" s="10"/>
      <c r="H342" s="10"/>
      <c r="I342" s="420"/>
      <c r="J342" s="421"/>
      <c r="K342" s="422"/>
      <c r="L342" s="39"/>
      <c r="M342" s="10"/>
      <c r="N342" s="10"/>
      <c r="O342" s="10"/>
      <c r="P342" s="10"/>
      <c r="Q342" s="10"/>
      <c r="R342" s="10"/>
      <c r="S342" s="27"/>
      <c r="T342" s="10"/>
      <c r="U342" s="10"/>
      <c r="V342" s="10"/>
      <c r="W342" s="10"/>
      <c r="X342" s="38"/>
      <c r="Y342" s="420"/>
      <c r="Z342" s="421"/>
      <c r="AA342" s="422"/>
      <c r="AB342" s="41"/>
      <c r="AC342" s="41"/>
      <c r="AD342" s="41"/>
      <c r="AE342" s="41"/>
      <c r="AF342" s="41"/>
      <c r="AG342" s="41"/>
      <c r="AH342" s="41"/>
      <c r="AI342" s="30"/>
      <c r="AJ342" s="10"/>
      <c r="AK342" s="10"/>
      <c r="AL342" s="10"/>
      <c r="AM342" s="10"/>
      <c r="AN342" s="10"/>
      <c r="AO342" s="10"/>
      <c r="AP342" s="10"/>
      <c r="AQ342" s="10"/>
      <c r="AR342" s="10"/>
      <c r="AS342" s="10"/>
      <c r="AT342" s="10"/>
    </row>
    <row r="343" spans="2:46" x14ac:dyDescent="0.35">
      <c r="B343" s="10"/>
      <c r="C343" s="10"/>
      <c r="D343" s="10"/>
      <c r="E343" s="10"/>
      <c r="F343" s="10"/>
      <c r="G343" s="10"/>
      <c r="H343" s="10"/>
      <c r="I343" s="420"/>
      <c r="J343" s="421"/>
      <c r="K343" s="422"/>
      <c r="L343" s="39"/>
      <c r="M343" s="10"/>
      <c r="N343" s="10"/>
      <c r="O343" s="10"/>
      <c r="P343" s="10"/>
      <c r="Q343" s="10"/>
      <c r="R343" s="10"/>
      <c r="S343" s="27"/>
      <c r="T343" s="10"/>
      <c r="U343" s="10"/>
      <c r="V343" s="10"/>
      <c r="W343" s="10"/>
      <c r="X343" s="38"/>
      <c r="Y343" s="420"/>
      <c r="Z343" s="421"/>
      <c r="AA343" s="422"/>
      <c r="AB343" s="41"/>
      <c r="AC343" s="41"/>
      <c r="AD343" s="41"/>
      <c r="AE343" s="41"/>
      <c r="AF343" s="41"/>
      <c r="AG343" s="41"/>
      <c r="AH343" s="41"/>
      <c r="AI343" s="30"/>
      <c r="AJ343" s="10"/>
      <c r="AK343" s="10"/>
      <c r="AL343" s="10"/>
      <c r="AM343" s="10"/>
      <c r="AN343" s="10"/>
      <c r="AO343" s="10"/>
      <c r="AP343" s="10"/>
      <c r="AQ343" s="10"/>
      <c r="AR343" s="10"/>
      <c r="AS343" s="10"/>
      <c r="AT343" s="10"/>
    </row>
    <row r="344" spans="2:46" x14ac:dyDescent="0.35">
      <c r="B344" s="10"/>
      <c r="C344" s="10"/>
      <c r="D344" s="10"/>
      <c r="E344" s="10"/>
      <c r="F344" s="10"/>
      <c r="G344" s="10"/>
      <c r="H344" s="10"/>
      <c r="I344" s="420"/>
      <c r="J344" s="421"/>
      <c r="K344" s="422"/>
      <c r="L344" s="39"/>
      <c r="M344" s="10"/>
      <c r="N344" s="10"/>
      <c r="O344" s="10"/>
      <c r="P344" s="10"/>
      <c r="Q344" s="10"/>
      <c r="R344" s="10"/>
      <c r="S344" s="27"/>
      <c r="T344" s="10"/>
      <c r="U344" s="10"/>
      <c r="V344" s="10"/>
      <c r="W344" s="10"/>
      <c r="X344" s="38"/>
      <c r="Y344" s="420"/>
      <c r="Z344" s="421"/>
      <c r="AA344" s="422"/>
      <c r="AB344" s="41"/>
      <c r="AC344" s="41"/>
      <c r="AD344" s="41"/>
      <c r="AE344" s="41"/>
      <c r="AF344" s="41"/>
      <c r="AG344" s="41"/>
      <c r="AH344" s="41"/>
      <c r="AI344" s="30"/>
      <c r="AJ344" s="10"/>
      <c r="AK344" s="10"/>
      <c r="AL344" s="10"/>
      <c r="AM344" s="10"/>
      <c r="AN344" s="10"/>
      <c r="AO344" s="10"/>
      <c r="AP344" s="10"/>
      <c r="AQ344" s="10"/>
      <c r="AR344" s="10"/>
      <c r="AS344" s="10"/>
      <c r="AT344" s="10"/>
    </row>
    <row r="345" spans="2:46" x14ac:dyDescent="0.35">
      <c r="B345" s="10"/>
      <c r="C345" s="10"/>
      <c r="D345" s="10"/>
      <c r="E345" s="10"/>
      <c r="F345" s="10"/>
      <c r="G345" s="10"/>
      <c r="H345" s="10"/>
      <c r="I345" s="420"/>
      <c r="J345" s="421"/>
      <c r="K345" s="422"/>
      <c r="L345" s="39"/>
      <c r="M345" s="10"/>
      <c r="N345" s="10"/>
      <c r="O345" s="10"/>
      <c r="P345" s="10"/>
      <c r="Q345" s="10"/>
      <c r="R345" s="10"/>
      <c r="S345" s="27"/>
      <c r="T345" s="10"/>
      <c r="U345" s="10"/>
      <c r="V345" s="10"/>
      <c r="W345" s="10"/>
      <c r="X345" s="38"/>
      <c r="Y345" s="420"/>
      <c r="Z345" s="421"/>
      <c r="AA345" s="422"/>
      <c r="AB345" s="41"/>
      <c r="AC345" s="41"/>
      <c r="AD345" s="41"/>
      <c r="AE345" s="41"/>
      <c r="AF345" s="41"/>
      <c r="AG345" s="41"/>
      <c r="AH345" s="41"/>
      <c r="AI345" s="30"/>
      <c r="AJ345" s="10"/>
      <c r="AK345" s="10"/>
      <c r="AL345" s="10"/>
      <c r="AM345" s="10"/>
      <c r="AN345" s="10"/>
      <c r="AO345" s="10"/>
      <c r="AP345" s="10"/>
      <c r="AQ345" s="10"/>
      <c r="AR345" s="10"/>
      <c r="AS345" s="10"/>
      <c r="AT345" s="10"/>
    </row>
    <row r="346" spans="2:46" x14ac:dyDescent="0.35">
      <c r="B346" s="10"/>
      <c r="C346" s="10"/>
      <c r="D346" s="10"/>
      <c r="E346" s="10"/>
      <c r="F346" s="10"/>
      <c r="G346" s="10"/>
      <c r="H346" s="10"/>
      <c r="I346" s="420"/>
      <c r="J346" s="421"/>
      <c r="K346" s="422"/>
      <c r="L346" s="39"/>
      <c r="M346" s="10"/>
      <c r="N346" s="10"/>
      <c r="O346" s="10"/>
      <c r="P346" s="10"/>
      <c r="Q346" s="10"/>
      <c r="R346" s="10"/>
      <c r="S346" s="27"/>
      <c r="T346" s="10"/>
      <c r="U346" s="10"/>
      <c r="V346" s="10"/>
      <c r="W346" s="10"/>
      <c r="X346" s="38"/>
      <c r="Y346" s="420"/>
      <c r="Z346" s="421"/>
      <c r="AA346" s="422"/>
      <c r="AB346" s="41"/>
      <c r="AC346" s="41"/>
      <c r="AD346" s="41"/>
      <c r="AE346" s="41"/>
      <c r="AF346" s="41"/>
      <c r="AG346" s="41"/>
      <c r="AH346" s="41"/>
      <c r="AI346" s="30"/>
      <c r="AJ346" s="10"/>
      <c r="AK346" s="10"/>
      <c r="AL346" s="10"/>
      <c r="AM346" s="10"/>
      <c r="AN346" s="10"/>
      <c r="AO346" s="10"/>
      <c r="AP346" s="10"/>
      <c r="AQ346" s="10"/>
      <c r="AR346" s="10"/>
      <c r="AS346" s="10"/>
      <c r="AT346" s="10"/>
    </row>
    <row r="347" spans="2:46" x14ac:dyDescent="0.35">
      <c r="B347" s="10"/>
      <c r="C347" s="10"/>
      <c r="D347" s="10"/>
      <c r="E347" s="10"/>
      <c r="F347" s="10"/>
      <c r="G347" s="10"/>
      <c r="H347" s="10"/>
      <c r="I347" s="420"/>
      <c r="J347" s="421"/>
      <c r="K347" s="422"/>
      <c r="L347" s="39"/>
      <c r="M347" s="10"/>
      <c r="N347" s="10"/>
      <c r="O347" s="10"/>
      <c r="P347" s="10"/>
      <c r="Q347" s="10"/>
      <c r="R347" s="10"/>
      <c r="S347" s="27"/>
      <c r="T347" s="10"/>
      <c r="U347" s="10"/>
      <c r="V347" s="10"/>
      <c r="W347" s="10"/>
      <c r="X347" s="38"/>
      <c r="Y347" s="420"/>
      <c r="Z347" s="421"/>
      <c r="AA347" s="422"/>
      <c r="AB347" s="41"/>
      <c r="AC347" s="41"/>
      <c r="AD347" s="41"/>
      <c r="AE347" s="41"/>
      <c r="AF347" s="41"/>
      <c r="AG347" s="41"/>
      <c r="AH347" s="41"/>
      <c r="AI347" s="30"/>
      <c r="AJ347" s="10"/>
      <c r="AK347" s="10"/>
      <c r="AL347" s="10"/>
      <c r="AM347" s="10"/>
      <c r="AN347" s="10"/>
      <c r="AO347" s="10"/>
      <c r="AP347" s="10"/>
      <c r="AQ347" s="10"/>
      <c r="AR347" s="10"/>
      <c r="AS347" s="10"/>
      <c r="AT347" s="10"/>
    </row>
    <row r="348" spans="2:46" x14ac:dyDescent="0.35">
      <c r="B348" s="10"/>
      <c r="C348" s="10"/>
      <c r="D348" s="10"/>
      <c r="E348" s="10"/>
      <c r="F348" s="10"/>
      <c r="G348" s="10"/>
      <c r="H348" s="10"/>
      <c r="I348" s="420"/>
      <c r="J348" s="421"/>
      <c r="K348" s="422"/>
      <c r="L348" s="39"/>
      <c r="M348" s="10"/>
      <c r="N348" s="10"/>
      <c r="O348" s="10"/>
      <c r="P348" s="10"/>
      <c r="Q348" s="10"/>
      <c r="R348" s="10"/>
      <c r="S348" s="27"/>
      <c r="T348" s="10"/>
      <c r="U348" s="10"/>
      <c r="V348" s="10"/>
      <c r="W348" s="10"/>
      <c r="X348" s="38"/>
      <c r="Y348" s="420"/>
      <c r="Z348" s="421"/>
      <c r="AA348" s="422"/>
      <c r="AB348" s="41"/>
      <c r="AC348" s="41"/>
      <c r="AD348" s="41"/>
      <c r="AE348" s="41"/>
      <c r="AF348" s="41"/>
      <c r="AG348" s="41"/>
      <c r="AH348" s="41"/>
      <c r="AI348" s="30"/>
      <c r="AJ348" s="10"/>
      <c r="AK348" s="10"/>
      <c r="AL348" s="10"/>
      <c r="AM348" s="10"/>
      <c r="AN348" s="10"/>
      <c r="AO348" s="10"/>
      <c r="AP348" s="10"/>
      <c r="AQ348" s="10"/>
      <c r="AR348" s="10"/>
      <c r="AS348" s="10"/>
      <c r="AT348" s="10"/>
    </row>
    <row r="349" spans="2:46" x14ac:dyDescent="0.35">
      <c r="B349" s="10"/>
      <c r="C349" s="10"/>
      <c r="D349" s="10"/>
      <c r="E349" s="10"/>
      <c r="F349" s="10"/>
      <c r="G349" s="10"/>
      <c r="H349" s="10"/>
      <c r="I349" s="420"/>
      <c r="J349" s="421"/>
      <c r="K349" s="422"/>
      <c r="L349" s="39"/>
      <c r="M349" s="10"/>
      <c r="N349" s="10"/>
      <c r="O349" s="10"/>
      <c r="P349" s="10"/>
      <c r="Q349" s="10"/>
      <c r="R349" s="10"/>
      <c r="S349" s="27"/>
      <c r="T349" s="10"/>
      <c r="U349" s="10"/>
      <c r="V349" s="10"/>
      <c r="W349" s="10"/>
      <c r="X349" s="38"/>
      <c r="Y349" s="420"/>
      <c r="Z349" s="421"/>
      <c r="AA349" s="422"/>
      <c r="AB349" s="41"/>
      <c r="AC349" s="41"/>
      <c r="AD349" s="41"/>
      <c r="AE349" s="41"/>
      <c r="AF349" s="41"/>
      <c r="AG349" s="41"/>
      <c r="AH349" s="41"/>
      <c r="AI349" s="30"/>
      <c r="AJ349" s="10"/>
      <c r="AK349" s="10"/>
      <c r="AL349" s="10"/>
      <c r="AM349" s="10"/>
      <c r="AN349" s="10"/>
      <c r="AO349" s="10"/>
      <c r="AP349" s="10"/>
      <c r="AQ349" s="10"/>
      <c r="AR349" s="10"/>
      <c r="AS349" s="10"/>
      <c r="AT349" s="10"/>
    </row>
    <row r="350" spans="2:46" x14ac:dyDescent="0.35">
      <c r="B350" s="10"/>
      <c r="C350" s="10"/>
      <c r="D350" s="10"/>
      <c r="E350" s="10"/>
      <c r="F350" s="10"/>
      <c r="G350" s="10"/>
      <c r="H350" s="10"/>
      <c r="I350" s="420"/>
      <c r="J350" s="421"/>
      <c r="K350" s="422"/>
      <c r="L350" s="39"/>
      <c r="M350" s="10"/>
      <c r="N350" s="10"/>
      <c r="O350" s="10"/>
      <c r="P350" s="10"/>
      <c r="Q350" s="10"/>
      <c r="R350" s="10"/>
      <c r="S350" s="27"/>
      <c r="T350" s="10"/>
      <c r="U350" s="10"/>
      <c r="V350" s="10"/>
      <c r="W350" s="10"/>
      <c r="X350" s="38"/>
      <c r="Y350" s="420"/>
      <c r="Z350" s="421"/>
      <c r="AA350" s="422"/>
      <c r="AB350" s="41"/>
      <c r="AC350" s="41"/>
      <c r="AD350" s="41"/>
      <c r="AE350" s="41"/>
      <c r="AF350" s="41"/>
      <c r="AG350" s="41"/>
      <c r="AH350" s="41"/>
      <c r="AI350" s="30"/>
      <c r="AJ350" s="10"/>
      <c r="AK350" s="10"/>
      <c r="AL350" s="10"/>
      <c r="AM350" s="10"/>
      <c r="AN350" s="10"/>
      <c r="AO350" s="10"/>
      <c r="AP350" s="10"/>
      <c r="AQ350" s="10"/>
      <c r="AR350" s="10"/>
      <c r="AS350" s="10"/>
      <c r="AT350" s="10"/>
    </row>
    <row r="351" spans="2:46" x14ac:dyDescent="0.35">
      <c r="B351" s="10"/>
      <c r="C351" s="10"/>
      <c r="D351" s="10"/>
      <c r="E351" s="10"/>
      <c r="F351" s="10"/>
      <c r="G351" s="10"/>
      <c r="H351" s="10"/>
      <c r="I351" s="420"/>
      <c r="J351" s="421"/>
      <c r="K351" s="422"/>
      <c r="L351" s="39"/>
      <c r="M351" s="10"/>
      <c r="N351" s="10"/>
      <c r="O351" s="10"/>
      <c r="P351" s="10"/>
      <c r="Q351" s="10"/>
      <c r="R351" s="10"/>
      <c r="S351" s="27"/>
      <c r="T351" s="10"/>
      <c r="U351" s="10"/>
      <c r="V351" s="10"/>
      <c r="W351" s="10"/>
      <c r="X351" s="38"/>
      <c r="Y351" s="420"/>
      <c r="Z351" s="421"/>
      <c r="AA351" s="422"/>
      <c r="AB351" s="41"/>
      <c r="AC351" s="41"/>
      <c r="AD351" s="41"/>
      <c r="AE351" s="41"/>
      <c r="AF351" s="41"/>
      <c r="AG351" s="41"/>
      <c r="AH351" s="41"/>
      <c r="AI351" s="30"/>
      <c r="AJ351" s="10"/>
      <c r="AK351" s="10"/>
      <c r="AL351" s="10"/>
      <c r="AM351" s="10"/>
      <c r="AN351" s="10"/>
      <c r="AO351" s="10"/>
      <c r="AP351" s="10"/>
      <c r="AQ351" s="10"/>
      <c r="AR351" s="10"/>
      <c r="AS351" s="10"/>
      <c r="AT351" s="10"/>
    </row>
    <row r="352" spans="2:46" x14ac:dyDescent="0.35">
      <c r="B352" s="10"/>
      <c r="C352" s="10"/>
      <c r="D352" s="10"/>
      <c r="E352" s="10"/>
      <c r="F352" s="10"/>
      <c r="G352" s="10"/>
      <c r="H352" s="10"/>
      <c r="I352" s="420"/>
      <c r="J352" s="421"/>
      <c r="K352" s="422"/>
      <c r="L352" s="39"/>
      <c r="M352" s="10"/>
      <c r="N352" s="10"/>
      <c r="O352" s="10"/>
      <c r="P352" s="10"/>
      <c r="Q352" s="10"/>
      <c r="R352" s="10"/>
      <c r="S352" s="27"/>
      <c r="T352" s="10"/>
      <c r="U352" s="10"/>
      <c r="V352" s="10"/>
      <c r="W352" s="10"/>
      <c r="X352" s="38"/>
      <c r="Y352" s="420"/>
      <c r="Z352" s="421"/>
      <c r="AA352" s="422"/>
      <c r="AB352" s="41"/>
      <c r="AC352" s="41"/>
      <c r="AD352" s="41"/>
      <c r="AE352" s="41"/>
      <c r="AF352" s="41"/>
      <c r="AG352" s="41"/>
      <c r="AH352" s="41"/>
      <c r="AI352" s="30"/>
      <c r="AJ352" s="10"/>
      <c r="AK352" s="10"/>
      <c r="AL352" s="10"/>
      <c r="AM352" s="10"/>
      <c r="AN352" s="10"/>
      <c r="AO352" s="10"/>
      <c r="AP352" s="10"/>
      <c r="AQ352" s="10"/>
      <c r="AR352" s="10"/>
      <c r="AS352" s="10"/>
      <c r="AT352" s="10"/>
    </row>
    <row r="353" spans="2:46" x14ac:dyDescent="0.35">
      <c r="B353" s="10"/>
      <c r="C353" s="10"/>
      <c r="D353" s="10"/>
      <c r="E353" s="10"/>
      <c r="F353" s="10"/>
      <c r="G353" s="10"/>
      <c r="H353" s="10"/>
      <c r="I353" s="420"/>
      <c r="J353" s="421"/>
      <c r="K353" s="422"/>
      <c r="L353" s="39"/>
      <c r="M353" s="10"/>
      <c r="N353" s="10"/>
      <c r="O353" s="10"/>
      <c r="P353" s="10"/>
      <c r="Q353" s="10"/>
      <c r="R353" s="10"/>
      <c r="S353" s="27"/>
      <c r="T353" s="10"/>
      <c r="U353" s="10"/>
      <c r="V353" s="10"/>
      <c r="W353" s="10"/>
      <c r="X353" s="38"/>
      <c r="Y353" s="420"/>
      <c r="Z353" s="421"/>
      <c r="AA353" s="422"/>
      <c r="AB353" s="41"/>
      <c r="AC353" s="41"/>
      <c r="AD353" s="41"/>
      <c r="AE353" s="41"/>
      <c r="AF353" s="41"/>
      <c r="AG353" s="41"/>
      <c r="AH353" s="41"/>
      <c r="AI353" s="30"/>
      <c r="AJ353" s="10"/>
      <c r="AK353" s="10"/>
      <c r="AL353" s="10"/>
      <c r="AM353" s="10"/>
      <c r="AN353" s="10"/>
      <c r="AO353" s="10"/>
      <c r="AP353" s="10"/>
      <c r="AQ353" s="10"/>
      <c r="AR353" s="10"/>
      <c r="AS353" s="10"/>
      <c r="AT353" s="10"/>
    </row>
    <row r="354" spans="2:46" x14ac:dyDescent="0.35">
      <c r="B354" s="10"/>
      <c r="C354" s="10"/>
      <c r="D354" s="10"/>
      <c r="E354" s="10"/>
      <c r="F354" s="10"/>
      <c r="G354" s="10"/>
      <c r="H354" s="10"/>
      <c r="I354" s="420"/>
      <c r="J354" s="421"/>
      <c r="K354" s="422"/>
      <c r="L354" s="39"/>
      <c r="M354" s="10"/>
      <c r="N354" s="10"/>
      <c r="O354" s="10"/>
      <c r="P354" s="10"/>
      <c r="Q354" s="10"/>
      <c r="R354" s="10"/>
      <c r="S354" s="27"/>
      <c r="T354" s="10"/>
      <c r="U354" s="10"/>
      <c r="V354" s="10"/>
      <c r="W354" s="10"/>
      <c r="X354" s="38"/>
      <c r="Y354" s="420"/>
      <c r="Z354" s="421"/>
      <c r="AA354" s="422"/>
      <c r="AB354" s="41"/>
      <c r="AC354" s="41"/>
      <c r="AD354" s="41"/>
      <c r="AE354" s="41"/>
      <c r="AF354" s="41"/>
      <c r="AG354" s="41"/>
      <c r="AH354" s="41"/>
      <c r="AI354" s="30"/>
      <c r="AJ354" s="10"/>
      <c r="AK354" s="10"/>
      <c r="AL354" s="10"/>
      <c r="AM354" s="10"/>
      <c r="AN354" s="10"/>
      <c r="AO354" s="10"/>
      <c r="AP354" s="10"/>
      <c r="AQ354" s="10"/>
      <c r="AR354" s="10"/>
      <c r="AS354" s="10"/>
      <c r="AT354" s="10"/>
    </row>
    <row r="355" spans="2:46" x14ac:dyDescent="0.35">
      <c r="B355" s="10"/>
      <c r="C355" s="10"/>
      <c r="D355" s="10"/>
      <c r="E355" s="10"/>
      <c r="F355" s="10"/>
      <c r="G355" s="10"/>
      <c r="H355" s="10"/>
      <c r="I355" s="420"/>
      <c r="J355" s="421"/>
      <c r="K355" s="422"/>
      <c r="L355" s="39"/>
      <c r="M355" s="10"/>
      <c r="N355" s="10"/>
      <c r="O355" s="10"/>
      <c r="P355" s="10"/>
      <c r="Q355" s="10"/>
      <c r="R355" s="10"/>
      <c r="S355" s="27"/>
      <c r="T355" s="10"/>
      <c r="U355" s="10"/>
      <c r="V355" s="10"/>
      <c r="W355" s="10"/>
      <c r="X355" s="38"/>
      <c r="Y355" s="420"/>
      <c r="Z355" s="421"/>
      <c r="AA355" s="422"/>
      <c r="AB355" s="41"/>
      <c r="AC355" s="41"/>
      <c r="AD355" s="41"/>
      <c r="AE355" s="41"/>
      <c r="AF355" s="41"/>
      <c r="AG355" s="41"/>
      <c r="AH355" s="41"/>
      <c r="AI355" s="30"/>
      <c r="AJ355" s="10"/>
      <c r="AK355" s="10"/>
      <c r="AL355" s="10"/>
      <c r="AM355" s="10"/>
      <c r="AN355" s="10"/>
      <c r="AO355" s="10"/>
      <c r="AP355" s="10"/>
      <c r="AQ355" s="10"/>
      <c r="AR355" s="10"/>
      <c r="AS355" s="10"/>
      <c r="AT355" s="10"/>
    </row>
    <row r="356" spans="2:46" x14ac:dyDescent="0.35">
      <c r="B356" s="10"/>
      <c r="C356" s="10"/>
      <c r="D356" s="10"/>
      <c r="E356" s="10"/>
      <c r="F356" s="10"/>
      <c r="G356" s="10"/>
      <c r="H356" s="10"/>
      <c r="I356" s="420"/>
      <c r="J356" s="421"/>
      <c r="K356" s="422"/>
      <c r="L356" s="39"/>
      <c r="M356" s="10"/>
      <c r="N356" s="10"/>
      <c r="O356" s="10"/>
      <c r="P356" s="10"/>
      <c r="Q356" s="10"/>
      <c r="R356" s="10"/>
      <c r="S356" s="27"/>
      <c r="T356" s="10"/>
      <c r="U356" s="10"/>
      <c r="V356" s="10"/>
      <c r="W356" s="10"/>
      <c r="X356" s="38"/>
      <c r="Y356" s="420"/>
      <c r="Z356" s="421"/>
      <c r="AA356" s="422"/>
      <c r="AB356" s="41"/>
      <c r="AC356" s="41"/>
      <c r="AD356" s="41"/>
      <c r="AE356" s="41"/>
      <c r="AF356" s="41"/>
      <c r="AG356" s="41"/>
      <c r="AH356" s="41"/>
      <c r="AI356" s="30"/>
      <c r="AJ356" s="10"/>
      <c r="AK356" s="10"/>
      <c r="AL356" s="10"/>
      <c r="AM356" s="10"/>
      <c r="AN356" s="10"/>
      <c r="AO356" s="10"/>
      <c r="AP356" s="10"/>
      <c r="AQ356" s="10"/>
      <c r="AR356" s="10"/>
      <c r="AS356" s="10"/>
      <c r="AT356" s="10"/>
    </row>
    <row r="357" spans="2:46" x14ac:dyDescent="0.35">
      <c r="B357" s="10"/>
      <c r="C357" s="10"/>
      <c r="D357" s="10"/>
      <c r="E357" s="10"/>
      <c r="F357" s="10"/>
      <c r="G357" s="10"/>
      <c r="H357" s="10"/>
      <c r="I357" s="420"/>
      <c r="J357" s="421"/>
      <c r="K357" s="422"/>
      <c r="L357" s="39"/>
      <c r="M357" s="10"/>
      <c r="N357" s="10"/>
      <c r="O357" s="10"/>
      <c r="P357" s="10"/>
      <c r="Q357" s="10"/>
      <c r="R357" s="10"/>
      <c r="S357" s="27"/>
      <c r="T357" s="10"/>
      <c r="U357" s="10"/>
      <c r="V357" s="10"/>
      <c r="W357" s="10"/>
      <c r="X357" s="38"/>
      <c r="Y357" s="420"/>
      <c r="Z357" s="421"/>
      <c r="AA357" s="422"/>
      <c r="AB357" s="41"/>
      <c r="AC357" s="41"/>
      <c r="AD357" s="41"/>
      <c r="AE357" s="41"/>
      <c r="AF357" s="41"/>
      <c r="AG357" s="41"/>
      <c r="AH357" s="41"/>
      <c r="AI357" s="30"/>
      <c r="AJ357" s="10"/>
      <c r="AK357" s="10"/>
      <c r="AL357" s="10"/>
      <c r="AM357" s="10"/>
      <c r="AN357" s="10"/>
      <c r="AO357" s="10"/>
      <c r="AP357" s="10"/>
      <c r="AQ357" s="10"/>
      <c r="AR357" s="10"/>
      <c r="AS357" s="10"/>
      <c r="AT357" s="10"/>
    </row>
    <row r="358" spans="2:46" x14ac:dyDescent="0.35">
      <c r="B358" s="10"/>
      <c r="C358" s="10"/>
      <c r="D358" s="10"/>
      <c r="E358" s="10"/>
      <c r="F358" s="10"/>
      <c r="G358" s="10"/>
      <c r="H358" s="10"/>
      <c r="I358" s="420"/>
      <c r="J358" s="421"/>
      <c r="K358" s="422"/>
      <c r="L358" s="39"/>
      <c r="M358" s="10"/>
      <c r="N358" s="10"/>
      <c r="O358" s="10"/>
      <c r="P358" s="10"/>
      <c r="Q358" s="10"/>
      <c r="R358" s="10"/>
      <c r="S358" s="27"/>
      <c r="T358" s="10"/>
      <c r="U358" s="10"/>
      <c r="V358" s="10"/>
      <c r="W358" s="10"/>
      <c r="X358" s="38"/>
      <c r="Y358" s="420"/>
      <c r="Z358" s="421"/>
      <c r="AA358" s="422"/>
      <c r="AB358" s="41"/>
      <c r="AC358" s="41"/>
      <c r="AD358" s="41"/>
      <c r="AE358" s="41"/>
      <c r="AF358" s="41"/>
      <c r="AG358" s="41"/>
      <c r="AH358" s="41"/>
      <c r="AI358" s="30"/>
      <c r="AJ358" s="10"/>
      <c r="AK358" s="10"/>
      <c r="AL358" s="10"/>
      <c r="AM358" s="10"/>
      <c r="AN358" s="10"/>
      <c r="AO358" s="10"/>
      <c r="AP358" s="10"/>
      <c r="AQ358" s="10"/>
      <c r="AR358" s="10"/>
      <c r="AS358" s="10"/>
      <c r="AT358" s="10"/>
    </row>
    <row r="359" spans="2:46" x14ac:dyDescent="0.35">
      <c r="B359" s="10"/>
      <c r="C359" s="10"/>
      <c r="D359" s="10"/>
      <c r="E359" s="10"/>
      <c r="F359" s="10"/>
      <c r="G359" s="10"/>
      <c r="H359" s="10"/>
      <c r="I359" s="420"/>
      <c r="J359" s="421"/>
      <c r="K359" s="422"/>
      <c r="L359" s="39"/>
      <c r="M359" s="10"/>
      <c r="N359" s="10"/>
      <c r="O359" s="10"/>
      <c r="P359" s="10"/>
      <c r="Q359" s="10"/>
      <c r="R359" s="10"/>
      <c r="S359" s="27"/>
      <c r="T359" s="10"/>
      <c r="U359" s="10"/>
      <c r="V359" s="10"/>
      <c r="W359" s="10"/>
      <c r="X359" s="38"/>
      <c r="Y359" s="420"/>
      <c r="Z359" s="421"/>
      <c r="AA359" s="422"/>
      <c r="AB359" s="41"/>
      <c r="AC359" s="41"/>
      <c r="AD359" s="41"/>
      <c r="AE359" s="41"/>
      <c r="AF359" s="41"/>
      <c r="AG359" s="41"/>
      <c r="AH359" s="41"/>
      <c r="AI359" s="30"/>
      <c r="AJ359" s="10"/>
      <c r="AK359" s="10"/>
      <c r="AL359" s="10"/>
      <c r="AM359" s="10"/>
      <c r="AN359" s="10"/>
      <c r="AO359" s="10"/>
      <c r="AP359" s="10"/>
      <c r="AQ359" s="10"/>
      <c r="AR359" s="10"/>
      <c r="AS359" s="10"/>
      <c r="AT359" s="10"/>
    </row>
    <row r="360" spans="2:46" x14ac:dyDescent="0.35">
      <c r="B360" s="10"/>
      <c r="C360" s="10"/>
      <c r="D360" s="10"/>
      <c r="E360" s="10"/>
      <c r="F360" s="10"/>
      <c r="G360" s="10"/>
      <c r="H360" s="10"/>
      <c r="I360" s="420"/>
      <c r="J360" s="421"/>
      <c r="K360" s="422"/>
      <c r="L360" s="39"/>
      <c r="M360" s="10"/>
      <c r="N360" s="10"/>
      <c r="O360" s="10"/>
      <c r="P360" s="10"/>
      <c r="Q360" s="10"/>
      <c r="R360" s="10"/>
      <c r="S360" s="27"/>
      <c r="T360" s="10"/>
      <c r="U360" s="10"/>
      <c r="V360" s="10"/>
      <c r="W360" s="10"/>
      <c r="X360" s="38"/>
      <c r="Y360" s="420"/>
      <c r="Z360" s="421"/>
      <c r="AA360" s="422"/>
      <c r="AB360" s="41"/>
      <c r="AC360" s="41"/>
      <c r="AD360" s="41"/>
      <c r="AE360" s="41"/>
      <c r="AF360" s="41"/>
      <c r="AG360" s="41"/>
      <c r="AH360" s="41"/>
      <c r="AI360" s="30"/>
      <c r="AJ360" s="10"/>
      <c r="AK360" s="10"/>
      <c r="AL360" s="10"/>
      <c r="AM360" s="10"/>
      <c r="AN360" s="10"/>
      <c r="AO360" s="10"/>
      <c r="AP360" s="10"/>
      <c r="AQ360" s="10"/>
      <c r="AR360" s="10"/>
      <c r="AS360" s="10"/>
      <c r="AT360" s="10"/>
    </row>
    <row r="361" spans="2:46" x14ac:dyDescent="0.35">
      <c r="B361" s="10"/>
      <c r="C361" s="10"/>
      <c r="D361" s="10"/>
      <c r="E361" s="10"/>
      <c r="F361" s="10"/>
      <c r="G361" s="10"/>
      <c r="H361" s="10"/>
      <c r="I361" s="420"/>
      <c r="J361" s="421"/>
      <c r="K361" s="422"/>
      <c r="L361" s="39"/>
      <c r="M361" s="10"/>
      <c r="N361" s="10"/>
      <c r="O361" s="10"/>
      <c r="P361" s="10"/>
      <c r="Q361" s="10"/>
      <c r="R361" s="10"/>
      <c r="S361" s="27"/>
      <c r="T361" s="10"/>
      <c r="U361" s="10"/>
      <c r="V361" s="10"/>
      <c r="W361" s="10"/>
      <c r="X361" s="38"/>
      <c r="Y361" s="420"/>
      <c r="Z361" s="421"/>
      <c r="AA361" s="422"/>
      <c r="AB361" s="41"/>
      <c r="AC361" s="41"/>
      <c r="AD361" s="41"/>
      <c r="AE361" s="41"/>
      <c r="AF361" s="41"/>
      <c r="AG361" s="41"/>
      <c r="AH361" s="41"/>
      <c r="AI361" s="30"/>
      <c r="AJ361" s="10"/>
      <c r="AK361" s="10"/>
      <c r="AL361" s="10"/>
      <c r="AM361" s="10"/>
      <c r="AN361" s="10"/>
      <c r="AO361" s="10"/>
      <c r="AP361" s="10"/>
      <c r="AQ361" s="10"/>
      <c r="AR361" s="10"/>
      <c r="AS361" s="10"/>
      <c r="AT361" s="10"/>
    </row>
    <row r="362" spans="2:46" x14ac:dyDescent="0.35">
      <c r="B362" s="10"/>
      <c r="C362" s="10"/>
      <c r="D362" s="10"/>
      <c r="E362" s="10"/>
      <c r="F362" s="10"/>
      <c r="G362" s="10"/>
      <c r="H362" s="10"/>
      <c r="I362" s="420"/>
      <c r="J362" s="421"/>
      <c r="K362" s="422"/>
      <c r="L362" s="39"/>
      <c r="M362" s="10"/>
      <c r="N362" s="10"/>
      <c r="O362" s="10"/>
      <c r="P362" s="10"/>
      <c r="Q362" s="10"/>
      <c r="R362" s="10"/>
      <c r="S362" s="27"/>
      <c r="T362" s="10"/>
      <c r="U362" s="10"/>
      <c r="V362" s="10"/>
      <c r="W362" s="10"/>
      <c r="X362" s="38"/>
      <c r="Y362" s="420"/>
      <c r="Z362" s="421"/>
      <c r="AA362" s="422"/>
      <c r="AB362" s="41"/>
      <c r="AC362" s="41"/>
      <c r="AD362" s="41"/>
      <c r="AE362" s="41"/>
      <c r="AF362" s="41"/>
      <c r="AG362" s="41"/>
      <c r="AH362" s="41"/>
      <c r="AI362" s="30"/>
      <c r="AJ362" s="10"/>
      <c r="AK362" s="10"/>
      <c r="AL362" s="10"/>
      <c r="AM362" s="10"/>
      <c r="AN362" s="10"/>
      <c r="AO362" s="10"/>
      <c r="AP362" s="10"/>
      <c r="AQ362" s="10"/>
      <c r="AR362" s="10"/>
      <c r="AS362" s="10"/>
      <c r="AT362" s="10"/>
    </row>
    <row r="363" spans="2:46" x14ac:dyDescent="0.35">
      <c r="B363" s="10"/>
      <c r="C363" s="10"/>
      <c r="D363" s="10"/>
      <c r="E363" s="10"/>
      <c r="F363" s="10"/>
      <c r="G363" s="10"/>
      <c r="H363" s="10"/>
      <c r="I363" s="420"/>
      <c r="J363" s="421"/>
      <c r="K363" s="422"/>
      <c r="L363" s="39"/>
      <c r="M363" s="10"/>
      <c r="N363" s="10"/>
      <c r="O363" s="10"/>
      <c r="P363" s="10"/>
      <c r="Q363" s="10"/>
      <c r="R363" s="10"/>
      <c r="S363" s="27"/>
      <c r="T363" s="10"/>
      <c r="U363" s="10"/>
      <c r="V363" s="10"/>
      <c r="W363" s="10"/>
      <c r="X363" s="38"/>
      <c r="Y363" s="420"/>
      <c r="Z363" s="421"/>
      <c r="AA363" s="422"/>
      <c r="AB363" s="41"/>
      <c r="AC363" s="41"/>
      <c r="AD363" s="41"/>
      <c r="AE363" s="41"/>
      <c r="AF363" s="41"/>
      <c r="AG363" s="41"/>
      <c r="AH363" s="41"/>
      <c r="AI363" s="30"/>
      <c r="AJ363" s="10"/>
      <c r="AK363" s="10"/>
      <c r="AL363" s="10"/>
      <c r="AM363" s="10"/>
      <c r="AN363" s="10"/>
      <c r="AO363" s="10"/>
      <c r="AP363" s="10"/>
      <c r="AQ363" s="10"/>
      <c r="AR363" s="10"/>
      <c r="AS363" s="10"/>
      <c r="AT363" s="10"/>
    </row>
    <row r="364" spans="2:46" x14ac:dyDescent="0.35">
      <c r="B364" s="10"/>
      <c r="C364" s="10"/>
      <c r="D364" s="10"/>
      <c r="E364" s="10"/>
      <c r="F364" s="10"/>
      <c r="G364" s="10"/>
      <c r="H364" s="10"/>
      <c r="I364" s="420"/>
      <c r="J364" s="421"/>
      <c r="K364" s="422"/>
      <c r="L364" s="39"/>
      <c r="M364" s="10"/>
      <c r="N364" s="10"/>
      <c r="O364" s="10"/>
      <c r="P364" s="10"/>
      <c r="Q364" s="10"/>
      <c r="R364" s="10"/>
      <c r="S364" s="27"/>
      <c r="T364" s="10"/>
      <c r="U364" s="10"/>
      <c r="V364" s="10"/>
      <c r="W364" s="10"/>
      <c r="X364" s="38"/>
      <c r="Y364" s="420"/>
      <c r="Z364" s="421"/>
      <c r="AA364" s="422"/>
      <c r="AB364" s="41"/>
      <c r="AC364" s="41"/>
      <c r="AD364" s="41"/>
      <c r="AE364" s="41"/>
      <c r="AF364" s="41"/>
      <c r="AG364" s="41"/>
      <c r="AH364" s="41"/>
      <c r="AI364" s="30"/>
      <c r="AJ364" s="10"/>
      <c r="AK364" s="10"/>
      <c r="AL364" s="10"/>
      <c r="AM364" s="10"/>
      <c r="AN364" s="10"/>
      <c r="AO364" s="10"/>
      <c r="AP364" s="10"/>
      <c r="AQ364" s="10"/>
      <c r="AR364" s="10"/>
      <c r="AS364" s="10"/>
      <c r="AT364" s="10"/>
    </row>
    <row r="365" spans="2:46" x14ac:dyDescent="0.35">
      <c r="B365" s="10"/>
      <c r="C365" s="10"/>
      <c r="D365" s="10"/>
      <c r="E365" s="10"/>
      <c r="F365" s="10"/>
      <c r="G365" s="10"/>
      <c r="H365" s="10"/>
      <c r="I365" s="420"/>
      <c r="J365" s="421"/>
      <c r="K365" s="422"/>
      <c r="L365" s="39"/>
      <c r="M365" s="10"/>
      <c r="N365" s="10"/>
      <c r="O365" s="10"/>
      <c r="P365" s="10"/>
      <c r="Q365" s="10"/>
      <c r="R365" s="10"/>
      <c r="S365" s="27"/>
      <c r="T365" s="10"/>
      <c r="U365" s="10"/>
      <c r="V365" s="10"/>
      <c r="W365" s="10"/>
      <c r="X365" s="38"/>
      <c r="Y365" s="420"/>
      <c r="Z365" s="421"/>
      <c r="AA365" s="422"/>
      <c r="AB365" s="41"/>
      <c r="AC365" s="41"/>
      <c r="AD365" s="41"/>
      <c r="AE365" s="41"/>
      <c r="AF365" s="41"/>
      <c r="AG365" s="41"/>
      <c r="AH365" s="41"/>
      <c r="AI365" s="30"/>
      <c r="AJ365" s="10"/>
      <c r="AK365" s="10"/>
      <c r="AL365" s="10"/>
      <c r="AM365" s="10"/>
      <c r="AN365" s="10"/>
      <c r="AO365" s="10"/>
      <c r="AP365" s="10"/>
      <c r="AQ365" s="10"/>
      <c r="AR365" s="10"/>
      <c r="AS365" s="10"/>
      <c r="AT365" s="10"/>
    </row>
    <row r="366" spans="2:46" x14ac:dyDescent="0.35">
      <c r="B366" s="10"/>
      <c r="C366" s="10"/>
      <c r="D366" s="10"/>
      <c r="E366" s="10"/>
      <c r="F366" s="10"/>
      <c r="G366" s="10"/>
      <c r="H366" s="10"/>
      <c r="I366" s="420"/>
      <c r="J366" s="421"/>
      <c r="K366" s="422"/>
      <c r="L366" s="39"/>
      <c r="M366" s="10"/>
      <c r="N366" s="10"/>
      <c r="O366" s="10"/>
      <c r="P366" s="10"/>
      <c r="Q366" s="10"/>
      <c r="R366" s="10"/>
      <c r="S366" s="27"/>
      <c r="T366" s="10"/>
      <c r="U366" s="10"/>
      <c r="V366" s="10"/>
      <c r="W366" s="10"/>
      <c r="X366" s="38"/>
      <c r="Y366" s="420"/>
      <c r="Z366" s="421"/>
      <c r="AA366" s="422"/>
      <c r="AB366" s="41"/>
      <c r="AC366" s="41"/>
      <c r="AD366" s="41"/>
      <c r="AE366" s="41"/>
      <c r="AF366" s="41"/>
      <c r="AG366" s="41"/>
      <c r="AH366" s="41"/>
      <c r="AI366" s="30"/>
      <c r="AJ366" s="10"/>
      <c r="AK366" s="10"/>
      <c r="AL366" s="10"/>
      <c r="AM366" s="10"/>
      <c r="AN366" s="10"/>
      <c r="AO366" s="10"/>
      <c r="AP366" s="10"/>
      <c r="AQ366" s="10"/>
      <c r="AR366" s="10"/>
      <c r="AS366" s="10"/>
      <c r="AT366" s="10"/>
    </row>
    <row r="367" spans="2:46" x14ac:dyDescent="0.35">
      <c r="B367" s="10"/>
      <c r="C367" s="10"/>
      <c r="D367" s="10"/>
      <c r="E367" s="10"/>
      <c r="F367" s="10"/>
      <c r="G367" s="10"/>
      <c r="H367" s="10"/>
      <c r="I367" s="420"/>
      <c r="J367" s="421"/>
      <c r="K367" s="422"/>
      <c r="L367" s="39"/>
      <c r="M367" s="10"/>
      <c r="N367" s="10"/>
      <c r="O367" s="10"/>
      <c r="P367" s="10"/>
      <c r="Q367" s="10"/>
      <c r="R367" s="10"/>
      <c r="S367" s="27"/>
      <c r="T367" s="10"/>
      <c r="U367" s="10"/>
      <c r="V367" s="10"/>
      <c r="W367" s="10"/>
      <c r="X367" s="38"/>
      <c r="Y367" s="420"/>
      <c r="Z367" s="421"/>
      <c r="AA367" s="422"/>
      <c r="AB367" s="41"/>
      <c r="AC367" s="41"/>
      <c r="AD367" s="41"/>
      <c r="AE367" s="41"/>
      <c r="AF367" s="41"/>
      <c r="AG367" s="41"/>
      <c r="AH367" s="41"/>
      <c r="AI367" s="30"/>
      <c r="AJ367" s="10"/>
      <c r="AK367" s="10"/>
      <c r="AL367" s="10"/>
      <c r="AM367" s="10"/>
      <c r="AN367" s="10"/>
      <c r="AO367" s="10"/>
      <c r="AP367" s="10"/>
      <c r="AQ367" s="10"/>
      <c r="AR367" s="10"/>
      <c r="AS367" s="10"/>
      <c r="AT367" s="10"/>
    </row>
    <row r="368" spans="2:46" x14ac:dyDescent="0.35">
      <c r="B368" s="10"/>
      <c r="C368" s="10"/>
      <c r="D368" s="10"/>
      <c r="E368" s="10"/>
      <c r="F368" s="10"/>
      <c r="G368" s="10"/>
      <c r="H368" s="10"/>
      <c r="I368" s="420"/>
      <c r="J368" s="421"/>
      <c r="K368" s="422"/>
      <c r="L368" s="39"/>
      <c r="M368" s="10"/>
      <c r="N368" s="10"/>
      <c r="O368" s="10"/>
      <c r="P368" s="10"/>
      <c r="Q368" s="10"/>
      <c r="R368" s="10"/>
      <c r="S368" s="27"/>
      <c r="T368" s="10"/>
      <c r="U368" s="10"/>
      <c r="V368" s="10"/>
      <c r="W368" s="10"/>
      <c r="X368" s="38"/>
      <c r="Y368" s="420"/>
      <c r="Z368" s="421"/>
      <c r="AA368" s="422"/>
      <c r="AB368" s="41"/>
      <c r="AC368" s="41"/>
      <c r="AD368" s="41"/>
      <c r="AE368" s="41"/>
      <c r="AF368" s="41"/>
      <c r="AG368" s="41"/>
      <c r="AH368" s="41"/>
      <c r="AI368" s="30"/>
      <c r="AJ368" s="10"/>
      <c r="AK368" s="10"/>
      <c r="AL368" s="10"/>
      <c r="AM368" s="10"/>
      <c r="AN368" s="10"/>
      <c r="AO368" s="10"/>
      <c r="AP368" s="10"/>
      <c r="AQ368" s="10"/>
      <c r="AR368" s="10"/>
      <c r="AS368" s="10"/>
      <c r="AT368" s="10"/>
    </row>
    <row r="369" spans="2:46" x14ac:dyDescent="0.35">
      <c r="B369" s="10"/>
      <c r="C369" s="10"/>
      <c r="D369" s="10"/>
      <c r="E369" s="10"/>
      <c r="F369" s="10"/>
      <c r="G369" s="10"/>
      <c r="H369" s="10"/>
      <c r="I369" s="420"/>
      <c r="J369" s="421"/>
      <c r="K369" s="422"/>
      <c r="L369" s="39"/>
      <c r="M369" s="10"/>
      <c r="N369" s="10"/>
      <c r="O369" s="10"/>
      <c r="P369" s="10"/>
      <c r="Q369" s="10"/>
      <c r="R369" s="10"/>
      <c r="S369" s="27"/>
      <c r="T369" s="10"/>
      <c r="U369" s="10"/>
      <c r="V369" s="10"/>
      <c r="W369" s="10"/>
      <c r="X369" s="38"/>
      <c r="Y369" s="420"/>
      <c r="Z369" s="421"/>
      <c r="AA369" s="422"/>
      <c r="AB369" s="41"/>
      <c r="AC369" s="41"/>
      <c r="AD369" s="41"/>
      <c r="AE369" s="41"/>
      <c r="AF369" s="41"/>
      <c r="AG369" s="41"/>
      <c r="AH369" s="41"/>
      <c r="AI369" s="30"/>
      <c r="AJ369" s="10"/>
      <c r="AK369" s="10"/>
      <c r="AL369" s="10"/>
      <c r="AM369" s="10"/>
      <c r="AN369" s="10"/>
      <c r="AO369" s="10"/>
      <c r="AP369" s="10"/>
      <c r="AQ369" s="10"/>
      <c r="AR369" s="10"/>
      <c r="AS369" s="10"/>
      <c r="AT369" s="10"/>
    </row>
    <row r="370" spans="2:46" x14ac:dyDescent="0.35">
      <c r="B370" s="10"/>
      <c r="C370" s="10"/>
      <c r="D370" s="10"/>
      <c r="E370" s="10"/>
      <c r="F370" s="10"/>
      <c r="G370" s="10"/>
      <c r="H370" s="10"/>
      <c r="I370" s="420"/>
      <c r="J370" s="421"/>
      <c r="K370" s="422"/>
      <c r="L370" s="39"/>
      <c r="M370" s="10"/>
      <c r="N370" s="10"/>
      <c r="O370" s="10"/>
      <c r="P370" s="10"/>
      <c r="Q370" s="10"/>
      <c r="R370" s="10"/>
      <c r="S370" s="27"/>
      <c r="T370" s="10"/>
      <c r="U370" s="10"/>
      <c r="V370" s="10"/>
      <c r="W370" s="10"/>
      <c r="X370" s="38"/>
      <c r="Y370" s="420"/>
      <c r="Z370" s="421"/>
      <c r="AA370" s="422"/>
      <c r="AB370" s="41"/>
      <c r="AC370" s="41"/>
      <c r="AD370" s="41"/>
      <c r="AE370" s="41"/>
      <c r="AF370" s="41"/>
      <c r="AG370" s="41"/>
      <c r="AH370" s="41"/>
      <c r="AI370" s="30"/>
      <c r="AJ370" s="10"/>
      <c r="AK370" s="10"/>
      <c r="AL370" s="10"/>
      <c r="AM370" s="10"/>
      <c r="AN370" s="10"/>
      <c r="AO370" s="10"/>
      <c r="AP370" s="10"/>
      <c r="AQ370" s="10"/>
      <c r="AR370" s="10"/>
      <c r="AS370" s="10"/>
      <c r="AT370" s="10"/>
    </row>
    <row r="371" spans="2:46" x14ac:dyDescent="0.35">
      <c r="B371" s="10"/>
      <c r="C371" s="10"/>
      <c r="D371" s="10"/>
      <c r="E371" s="10"/>
      <c r="F371" s="10"/>
      <c r="G371" s="10"/>
      <c r="H371" s="10"/>
      <c r="I371" s="420"/>
      <c r="J371" s="421"/>
      <c r="K371" s="422"/>
      <c r="L371" s="39"/>
      <c r="M371" s="10"/>
      <c r="N371" s="10"/>
      <c r="O371" s="10"/>
      <c r="P371" s="10"/>
      <c r="Q371" s="10"/>
      <c r="R371" s="10"/>
      <c r="S371" s="27"/>
      <c r="T371" s="10"/>
      <c r="U371" s="10"/>
      <c r="V371" s="10"/>
      <c r="W371" s="10"/>
      <c r="X371" s="38"/>
      <c r="Y371" s="420"/>
      <c r="Z371" s="421"/>
      <c r="AA371" s="422"/>
      <c r="AB371" s="41"/>
      <c r="AC371" s="41"/>
      <c r="AD371" s="41"/>
      <c r="AE371" s="41"/>
      <c r="AF371" s="41"/>
      <c r="AG371" s="41"/>
      <c r="AH371" s="41"/>
      <c r="AI371" s="30"/>
      <c r="AJ371" s="10"/>
      <c r="AK371" s="10"/>
      <c r="AL371" s="10"/>
      <c r="AM371" s="10"/>
      <c r="AN371" s="10"/>
      <c r="AO371" s="10"/>
      <c r="AP371" s="10"/>
      <c r="AQ371" s="10"/>
      <c r="AR371" s="10"/>
      <c r="AS371" s="10"/>
      <c r="AT371" s="10"/>
    </row>
    <row r="372" spans="2:46" x14ac:dyDescent="0.35">
      <c r="B372" s="10"/>
      <c r="C372" s="10"/>
      <c r="D372" s="10"/>
      <c r="E372" s="10"/>
      <c r="F372" s="10"/>
      <c r="G372" s="10"/>
      <c r="H372" s="10"/>
      <c r="I372" s="420"/>
      <c r="J372" s="421"/>
      <c r="K372" s="422"/>
      <c r="L372" s="39"/>
      <c r="M372" s="10"/>
      <c r="N372" s="10"/>
      <c r="O372" s="10"/>
      <c r="P372" s="10"/>
      <c r="Q372" s="10"/>
      <c r="R372" s="10"/>
      <c r="S372" s="27"/>
      <c r="T372" s="10"/>
      <c r="U372" s="10"/>
      <c r="V372" s="10"/>
      <c r="W372" s="10"/>
      <c r="X372" s="38"/>
      <c r="Y372" s="420"/>
      <c r="Z372" s="421"/>
      <c r="AA372" s="422"/>
      <c r="AB372" s="41"/>
      <c r="AC372" s="41"/>
      <c r="AD372" s="41"/>
      <c r="AE372" s="41"/>
      <c r="AF372" s="41"/>
      <c r="AG372" s="41"/>
      <c r="AH372" s="41"/>
      <c r="AI372" s="30"/>
      <c r="AJ372" s="10"/>
      <c r="AK372" s="10"/>
      <c r="AL372" s="10"/>
      <c r="AM372" s="10"/>
      <c r="AN372" s="10"/>
      <c r="AO372" s="10"/>
      <c r="AP372" s="10"/>
      <c r="AQ372" s="10"/>
      <c r="AR372" s="10"/>
      <c r="AS372" s="10"/>
      <c r="AT372" s="10"/>
    </row>
    <row r="373" spans="2:46" x14ac:dyDescent="0.35">
      <c r="B373" s="10"/>
      <c r="C373" s="10"/>
      <c r="D373" s="10"/>
      <c r="E373" s="10"/>
      <c r="F373" s="10"/>
      <c r="G373" s="10"/>
      <c r="H373" s="10"/>
      <c r="I373" s="420"/>
      <c r="J373" s="421"/>
      <c r="K373" s="422"/>
      <c r="L373" s="39"/>
      <c r="M373" s="10"/>
      <c r="N373" s="10"/>
      <c r="O373" s="10"/>
      <c r="P373" s="10"/>
      <c r="Q373" s="10"/>
      <c r="R373" s="10"/>
      <c r="S373" s="27"/>
      <c r="T373" s="10"/>
      <c r="U373" s="10"/>
      <c r="V373" s="10"/>
      <c r="W373" s="10"/>
      <c r="X373" s="38"/>
      <c r="Y373" s="420"/>
      <c r="Z373" s="421"/>
      <c r="AA373" s="422"/>
      <c r="AB373" s="41"/>
      <c r="AC373" s="41"/>
      <c r="AD373" s="41"/>
      <c r="AE373" s="41"/>
      <c r="AF373" s="41"/>
      <c r="AG373" s="41"/>
      <c r="AH373" s="41"/>
      <c r="AI373" s="30"/>
      <c r="AJ373" s="10"/>
      <c r="AK373" s="10"/>
      <c r="AL373" s="10"/>
      <c r="AM373" s="10"/>
      <c r="AN373" s="10"/>
      <c r="AO373" s="10"/>
      <c r="AP373" s="10"/>
      <c r="AQ373" s="10"/>
      <c r="AR373" s="10"/>
      <c r="AS373" s="10"/>
      <c r="AT373" s="10"/>
    </row>
    <row r="374" spans="2:46" x14ac:dyDescent="0.35">
      <c r="B374" s="10"/>
      <c r="C374" s="10"/>
      <c r="D374" s="10"/>
      <c r="E374" s="10"/>
      <c r="F374" s="10"/>
      <c r="G374" s="10"/>
      <c r="H374" s="10"/>
      <c r="I374" s="420"/>
      <c r="J374" s="421"/>
      <c r="K374" s="422"/>
      <c r="L374" s="39"/>
      <c r="M374" s="10"/>
      <c r="N374" s="10"/>
      <c r="O374" s="10"/>
      <c r="P374" s="10"/>
      <c r="Q374" s="10"/>
      <c r="R374" s="10"/>
      <c r="S374" s="27"/>
      <c r="T374" s="10"/>
      <c r="U374" s="10"/>
      <c r="V374" s="10"/>
      <c r="W374" s="10"/>
      <c r="X374" s="38"/>
      <c r="Y374" s="420"/>
      <c r="Z374" s="421"/>
      <c r="AA374" s="422"/>
      <c r="AB374" s="41"/>
      <c r="AC374" s="41"/>
      <c r="AD374" s="41"/>
      <c r="AE374" s="41"/>
      <c r="AF374" s="41"/>
      <c r="AG374" s="41"/>
      <c r="AH374" s="41"/>
      <c r="AI374" s="30"/>
      <c r="AJ374" s="10"/>
      <c r="AK374" s="10"/>
      <c r="AL374" s="10"/>
      <c r="AM374" s="10"/>
      <c r="AN374" s="10"/>
      <c r="AO374" s="10"/>
      <c r="AP374" s="10"/>
      <c r="AQ374" s="10"/>
      <c r="AR374" s="10"/>
      <c r="AS374" s="10"/>
      <c r="AT374" s="10"/>
    </row>
    <row r="375" spans="2:46" x14ac:dyDescent="0.35">
      <c r="B375" s="10"/>
      <c r="C375" s="10"/>
      <c r="D375" s="10"/>
      <c r="E375" s="10"/>
      <c r="F375" s="10"/>
      <c r="G375" s="10"/>
      <c r="H375" s="10"/>
      <c r="I375" s="420"/>
      <c r="J375" s="421"/>
      <c r="K375" s="422"/>
      <c r="L375" s="39"/>
      <c r="M375" s="10"/>
      <c r="N375" s="10"/>
      <c r="O375" s="10"/>
      <c r="P375" s="10"/>
      <c r="Q375" s="10"/>
      <c r="R375" s="10"/>
      <c r="S375" s="27"/>
      <c r="T375" s="10"/>
      <c r="U375" s="10"/>
      <c r="V375" s="10"/>
      <c r="W375" s="10"/>
      <c r="X375" s="38"/>
      <c r="Y375" s="420"/>
      <c r="Z375" s="421"/>
      <c r="AA375" s="422"/>
      <c r="AB375" s="41"/>
      <c r="AC375" s="41"/>
      <c r="AD375" s="41"/>
      <c r="AE375" s="41"/>
      <c r="AF375" s="41"/>
      <c r="AG375" s="41"/>
      <c r="AH375" s="41"/>
      <c r="AI375" s="30"/>
      <c r="AJ375" s="10"/>
      <c r="AK375" s="10"/>
      <c r="AL375" s="10"/>
      <c r="AM375" s="10"/>
      <c r="AN375" s="10"/>
      <c r="AO375" s="10"/>
      <c r="AP375" s="10"/>
      <c r="AQ375" s="10"/>
      <c r="AR375" s="10"/>
      <c r="AS375" s="10"/>
      <c r="AT375" s="10"/>
    </row>
    <row r="376" spans="2:46" x14ac:dyDescent="0.35">
      <c r="B376" s="10"/>
      <c r="C376" s="10"/>
      <c r="D376" s="10"/>
      <c r="E376" s="10"/>
      <c r="F376" s="10"/>
      <c r="G376" s="10"/>
      <c r="H376" s="10"/>
      <c r="I376" s="420"/>
      <c r="J376" s="421"/>
      <c r="K376" s="422"/>
      <c r="L376" s="39"/>
      <c r="M376" s="10"/>
      <c r="N376" s="10"/>
      <c r="O376" s="10"/>
      <c r="P376" s="10"/>
      <c r="Q376" s="10"/>
      <c r="R376" s="10"/>
      <c r="S376" s="27"/>
      <c r="T376" s="10"/>
      <c r="U376" s="10"/>
      <c r="V376" s="10"/>
      <c r="W376" s="10"/>
      <c r="X376" s="38"/>
      <c r="Y376" s="420"/>
      <c r="Z376" s="421"/>
      <c r="AA376" s="422"/>
      <c r="AB376" s="41"/>
      <c r="AC376" s="41"/>
      <c r="AD376" s="41"/>
      <c r="AE376" s="41"/>
      <c r="AF376" s="41"/>
      <c r="AG376" s="41"/>
      <c r="AH376" s="41"/>
      <c r="AI376" s="30"/>
      <c r="AJ376" s="10"/>
      <c r="AK376" s="10"/>
      <c r="AL376" s="10"/>
      <c r="AM376" s="10"/>
      <c r="AN376" s="10"/>
      <c r="AO376" s="10"/>
      <c r="AP376" s="10"/>
      <c r="AQ376" s="10"/>
      <c r="AR376" s="10"/>
      <c r="AS376" s="10"/>
      <c r="AT376" s="10"/>
    </row>
    <row r="377" spans="2:46" x14ac:dyDescent="0.35">
      <c r="B377" s="10"/>
      <c r="C377" s="10"/>
      <c r="D377" s="10"/>
      <c r="E377" s="10"/>
      <c r="F377" s="10"/>
      <c r="G377" s="10"/>
      <c r="H377" s="10"/>
      <c r="I377" s="420"/>
      <c r="J377" s="421"/>
      <c r="K377" s="422"/>
      <c r="L377" s="39"/>
      <c r="M377" s="10"/>
      <c r="N377" s="10"/>
      <c r="O377" s="10"/>
      <c r="P377" s="10"/>
      <c r="Q377" s="10"/>
      <c r="R377" s="10"/>
      <c r="S377" s="27"/>
      <c r="T377" s="10"/>
      <c r="U377" s="10"/>
      <c r="V377" s="10"/>
      <c r="W377" s="10"/>
      <c r="X377" s="38"/>
      <c r="Y377" s="420"/>
      <c r="Z377" s="421"/>
      <c r="AA377" s="422"/>
      <c r="AB377" s="41"/>
      <c r="AC377" s="41"/>
      <c r="AD377" s="41"/>
      <c r="AE377" s="41"/>
      <c r="AF377" s="41"/>
      <c r="AG377" s="41"/>
      <c r="AH377" s="41"/>
      <c r="AI377" s="30"/>
      <c r="AJ377" s="10"/>
      <c r="AK377" s="10"/>
      <c r="AL377" s="10"/>
      <c r="AM377" s="10"/>
      <c r="AN377" s="10"/>
      <c r="AO377" s="10"/>
      <c r="AP377" s="10"/>
      <c r="AQ377" s="10"/>
      <c r="AR377" s="10"/>
      <c r="AS377" s="10"/>
      <c r="AT377" s="10"/>
    </row>
    <row r="378" spans="2:46" x14ac:dyDescent="0.35">
      <c r="B378" s="10"/>
      <c r="C378" s="10"/>
      <c r="D378" s="10"/>
      <c r="E378" s="10"/>
      <c r="F378" s="10"/>
      <c r="G378" s="10"/>
      <c r="H378" s="10"/>
      <c r="I378" s="420"/>
      <c r="J378" s="421"/>
      <c r="K378" s="422"/>
      <c r="L378" s="39"/>
      <c r="M378" s="10"/>
      <c r="N378" s="10"/>
      <c r="O378" s="10"/>
      <c r="P378" s="10"/>
      <c r="Q378" s="10"/>
      <c r="R378" s="10"/>
      <c r="S378" s="27"/>
      <c r="T378" s="10"/>
      <c r="U378" s="10"/>
      <c r="V378" s="10"/>
      <c r="W378" s="10"/>
      <c r="X378" s="38"/>
      <c r="Y378" s="420"/>
      <c r="Z378" s="421"/>
      <c r="AA378" s="422"/>
      <c r="AB378" s="41"/>
      <c r="AC378" s="41"/>
      <c r="AD378" s="41"/>
      <c r="AE378" s="41"/>
      <c r="AF378" s="41"/>
      <c r="AG378" s="41"/>
      <c r="AH378" s="41"/>
      <c r="AI378" s="30"/>
      <c r="AJ378" s="10"/>
      <c r="AK378" s="10"/>
      <c r="AL378" s="10"/>
      <c r="AM378" s="10"/>
      <c r="AN378" s="10"/>
      <c r="AO378" s="10"/>
      <c r="AP378" s="10"/>
      <c r="AQ378" s="10"/>
      <c r="AR378" s="10"/>
      <c r="AS378" s="10"/>
      <c r="AT378" s="10"/>
    </row>
    <row r="379" spans="2:46" x14ac:dyDescent="0.35">
      <c r="B379" s="10"/>
      <c r="C379" s="10"/>
      <c r="D379" s="10"/>
      <c r="E379" s="10"/>
      <c r="F379" s="10"/>
      <c r="G379" s="10"/>
      <c r="H379" s="10"/>
      <c r="I379" s="420"/>
      <c r="J379" s="421"/>
      <c r="K379" s="422"/>
      <c r="L379" s="39"/>
      <c r="M379" s="10"/>
      <c r="N379" s="10"/>
      <c r="O379" s="10"/>
      <c r="P379" s="10"/>
      <c r="Q379" s="10"/>
      <c r="R379" s="10"/>
      <c r="S379" s="27"/>
      <c r="T379" s="10"/>
      <c r="U379" s="10"/>
      <c r="V379" s="10"/>
      <c r="W379" s="10"/>
      <c r="X379" s="38"/>
      <c r="Y379" s="420"/>
      <c r="Z379" s="421"/>
      <c r="AA379" s="422"/>
      <c r="AB379" s="41"/>
      <c r="AC379" s="41"/>
      <c r="AD379" s="41"/>
      <c r="AE379" s="41"/>
      <c r="AF379" s="41"/>
      <c r="AG379" s="41"/>
      <c r="AH379" s="41"/>
      <c r="AI379" s="30"/>
      <c r="AJ379" s="10"/>
      <c r="AK379" s="10"/>
      <c r="AL379" s="10"/>
      <c r="AM379" s="10"/>
      <c r="AN379" s="10"/>
      <c r="AO379" s="10"/>
      <c r="AP379" s="10"/>
      <c r="AQ379" s="10"/>
      <c r="AR379" s="10"/>
      <c r="AS379" s="10"/>
      <c r="AT379" s="10"/>
    </row>
    <row r="380" spans="2:46" x14ac:dyDescent="0.35">
      <c r="B380" s="10"/>
      <c r="C380" s="10"/>
      <c r="D380" s="10"/>
      <c r="E380" s="10"/>
      <c r="F380" s="10"/>
      <c r="G380" s="10"/>
      <c r="H380" s="10"/>
      <c r="I380" s="420"/>
      <c r="J380" s="421"/>
      <c r="K380" s="422"/>
      <c r="L380" s="39"/>
      <c r="M380" s="10"/>
      <c r="N380" s="10"/>
      <c r="O380" s="10"/>
      <c r="P380" s="10"/>
      <c r="Q380" s="10"/>
      <c r="R380" s="10"/>
      <c r="S380" s="27"/>
      <c r="T380" s="10"/>
      <c r="U380" s="10"/>
      <c r="V380" s="10"/>
      <c r="W380" s="10"/>
      <c r="X380" s="38"/>
      <c r="Y380" s="420"/>
      <c r="Z380" s="421"/>
      <c r="AA380" s="422"/>
      <c r="AB380" s="41"/>
      <c r="AC380" s="41"/>
      <c r="AD380" s="41"/>
      <c r="AE380" s="41"/>
      <c r="AF380" s="41"/>
      <c r="AG380" s="41"/>
      <c r="AH380" s="41"/>
      <c r="AI380" s="30"/>
      <c r="AJ380" s="10"/>
      <c r="AK380" s="10"/>
      <c r="AL380" s="10"/>
      <c r="AM380" s="10"/>
      <c r="AN380" s="10"/>
      <c r="AO380" s="10"/>
      <c r="AP380" s="10"/>
      <c r="AQ380" s="10"/>
      <c r="AR380" s="10"/>
      <c r="AS380" s="10"/>
      <c r="AT380" s="10"/>
    </row>
    <row r="381" spans="2:46" x14ac:dyDescent="0.35">
      <c r="B381" s="10"/>
      <c r="C381" s="10"/>
      <c r="D381" s="10"/>
      <c r="E381" s="10"/>
      <c r="F381" s="10"/>
      <c r="G381" s="10"/>
      <c r="H381" s="10"/>
      <c r="I381" s="420"/>
      <c r="J381" s="421"/>
      <c r="K381" s="422"/>
      <c r="L381" s="39"/>
      <c r="M381" s="10"/>
      <c r="N381" s="10"/>
      <c r="O381" s="10"/>
      <c r="P381" s="10"/>
      <c r="Q381" s="10"/>
      <c r="R381" s="10"/>
      <c r="S381" s="27"/>
      <c r="T381" s="10"/>
      <c r="U381" s="10"/>
      <c r="V381" s="10"/>
      <c r="W381" s="10"/>
      <c r="X381" s="38"/>
      <c r="Y381" s="420"/>
      <c r="Z381" s="421"/>
      <c r="AA381" s="422"/>
      <c r="AB381" s="41"/>
      <c r="AC381" s="41"/>
      <c r="AD381" s="41"/>
      <c r="AE381" s="41"/>
      <c r="AF381" s="41"/>
      <c r="AG381" s="41"/>
      <c r="AH381" s="41"/>
      <c r="AI381" s="30"/>
      <c r="AJ381" s="10"/>
      <c r="AK381" s="10"/>
      <c r="AL381" s="10"/>
      <c r="AM381" s="10"/>
      <c r="AN381" s="10"/>
      <c r="AO381" s="10"/>
      <c r="AP381" s="10"/>
      <c r="AQ381" s="10"/>
      <c r="AR381" s="10"/>
      <c r="AS381" s="10"/>
      <c r="AT381" s="10"/>
    </row>
    <row r="382" spans="2:46" x14ac:dyDescent="0.35">
      <c r="B382" s="10"/>
      <c r="C382" s="10"/>
      <c r="D382" s="10"/>
      <c r="E382" s="10"/>
      <c r="F382" s="10"/>
      <c r="G382" s="10"/>
      <c r="H382" s="10"/>
      <c r="I382" s="420"/>
      <c r="J382" s="421"/>
      <c r="K382" s="422"/>
      <c r="L382" s="39"/>
      <c r="M382" s="10"/>
      <c r="N382" s="10"/>
      <c r="O382" s="10"/>
      <c r="P382" s="10"/>
      <c r="Q382" s="10"/>
      <c r="R382" s="10"/>
      <c r="S382" s="27"/>
      <c r="T382" s="10"/>
      <c r="U382" s="10"/>
      <c r="V382" s="10"/>
      <c r="W382" s="10"/>
      <c r="X382" s="38"/>
      <c r="Y382" s="420"/>
      <c r="Z382" s="421"/>
      <c r="AA382" s="422"/>
      <c r="AB382" s="41"/>
      <c r="AC382" s="41"/>
      <c r="AD382" s="41"/>
      <c r="AE382" s="41"/>
      <c r="AF382" s="41"/>
      <c r="AG382" s="41"/>
      <c r="AH382" s="41"/>
      <c r="AI382" s="30"/>
      <c r="AJ382" s="10"/>
      <c r="AK382" s="10"/>
      <c r="AL382" s="10"/>
      <c r="AM382" s="10"/>
      <c r="AN382" s="10"/>
      <c r="AO382" s="10"/>
      <c r="AP382" s="10"/>
      <c r="AQ382" s="10"/>
      <c r="AR382" s="10"/>
      <c r="AS382" s="10"/>
      <c r="AT382" s="10"/>
    </row>
    <row r="383" spans="2:46" x14ac:dyDescent="0.35">
      <c r="B383" s="10"/>
      <c r="C383" s="10"/>
      <c r="D383" s="10"/>
      <c r="E383" s="10"/>
      <c r="F383" s="10"/>
      <c r="G383" s="10"/>
      <c r="H383" s="10"/>
      <c r="I383" s="420"/>
      <c r="J383" s="421"/>
      <c r="K383" s="422"/>
      <c r="L383" s="39"/>
      <c r="M383" s="10"/>
      <c r="N383" s="10"/>
      <c r="O383" s="10"/>
      <c r="P383" s="10"/>
      <c r="Q383" s="10"/>
      <c r="R383" s="10"/>
      <c r="S383" s="27"/>
      <c r="T383" s="10"/>
      <c r="U383" s="10"/>
      <c r="V383" s="10"/>
      <c r="W383" s="10"/>
      <c r="X383" s="38"/>
      <c r="Y383" s="420"/>
      <c r="Z383" s="421"/>
      <c r="AA383" s="422"/>
      <c r="AB383" s="41"/>
      <c r="AC383" s="41"/>
      <c r="AD383" s="41"/>
      <c r="AE383" s="41"/>
      <c r="AF383" s="41"/>
      <c r="AG383" s="41"/>
      <c r="AH383" s="41"/>
      <c r="AI383" s="30"/>
      <c r="AJ383" s="10"/>
      <c r="AK383" s="10"/>
      <c r="AL383" s="10"/>
      <c r="AM383" s="10"/>
      <c r="AN383" s="10"/>
      <c r="AO383" s="10"/>
      <c r="AP383" s="10"/>
      <c r="AQ383" s="10"/>
      <c r="AR383" s="10"/>
      <c r="AS383" s="10"/>
      <c r="AT383" s="10"/>
    </row>
    <row r="384" spans="2:46" x14ac:dyDescent="0.35">
      <c r="B384" s="10"/>
      <c r="C384" s="10"/>
      <c r="D384" s="10"/>
      <c r="E384" s="10"/>
      <c r="F384" s="10"/>
      <c r="G384" s="10"/>
      <c r="H384" s="10"/>
      <c r="I384" s="420"/>
      <c r="J384" s="421"/>
      <c r="K384" s="422"/>
      <c r="L384" s="39"/>
      <c r="M384" s="10"/>
      <c r="N384" s="10"/>
      <c r="O384" s="10"/>
      <c r="P384" s="10"/>
      <c r="Q384" s="10"/>
      <c r="R384" s="10"/>
      <c r="S384" s="27"/>
      <c r="T384" s="10"/>
      <c r="U384" s="10"/>
      <c r="V384" s="10"/>
      <c r="W384" s="10"/>
      <c r="X384" s="38"/>
      <c r="Y384" s="420"/>
      <c r="Z384" s="421"/>
      <c r="AA384" s="422"/>
      <c r="AB384" s="41"/>
      <c r="AC384" s="41"/>
      <c r="AD384" s="41"/>
      <c r="AE384" s="41"/>
      <c r="AF384" s="41"/>
      <c r="AG384" s="41"/>
      <c r="AH384" s="41"/>
      <c r="AI384" s="30"/>
      <c r="AJ384" s="10"/>
      <c r="AK384" s="10"/>
      <c r="AL384" s="10"/>
      <c r="AM384" s="10"/>
      <c r="AN384" s="10"/>
      <c r="AO384" s="10"/>
      <c r="AP384" s="10"/>
      <c r="AQ384" s="10"/>
      <c r="AR384" s="10"/>
      <c r="AS384" s="10"/>
      <c r="AT384" s="10"/>
    </row>
    <row r="385" spans="2:46" x14ac:dyDescent="0.35">
      <c r="B385" s="10"/>
      <c r="C385" s="10"/>
      <c r="D385" s="10"/>
      <c r="E385" s="10"/>
      <c r="F385" s="10"/>
      <c r="G385" s="10"/>
      <c r="H385" s="10"/>
      <c r="I385" s="420"/>
      <c r="J385" s="421"/>
      <c r="K385" s="422"/>
      <c r="L385" s="39"/>
      <c r="M385" s="10"/>
      <c r="N385" s="10"/>
      <c r="O385" s="10"/>
      <c r="P385" s="10"/>
      <c r="Q385" s="10"/>
      <c r="R385" s="10"/>
      <c r="S385" s="27"/>
      <c r="T385" s="10"/>
      <c r="U385" s="10"/>
      <c r="V385" s="10"/>
      <c r="W385" s="10"/>
      <c r="X385" s="38"/>
      <c r="Y385" s="420"/>
      <c r="Z385" s="421"/>
      <c r="AA385" s="422"/>
      <c r="AB385" s="41"/>
      <c r="AC385" s="41"/>
      <c r="AD385" s="41"/>
      <c r="AE385" s="41"/>
      <c r="AF385" s="41"/>
      <c r="AG385" s="41"/>
      <c r="AH385" s="41"/>
      <c r="AI385" s="30"/>
      <c r="AJ385" s="10"/>
      <c r="AK385" s="10"/>
      <c r="AL385" s="10"/>
      <c r="AM385" s="10"/>
      <c r="AN385" s="10"/>
      <c r="AO385" s="10"/>
      <c r="AP385" s="10"/>
      <c r="AQ385" s="10"/>
      <c r="AR385" s="10"/>
      <c r="AS385" s="10"/>
      <c r="AT385" s="10"/>
    </row>
    <row r="386" spans="2:46" x14ac:dyDescent="0.35">
      <c r="B386" s="10"/>
      <c r="C386" s="10"/>
      <c r="D386" s="10"/>
      <c r="E386" s="10"/>
      <c r="F386" s="10"/>
      <c r="G386" s="10"/>
      <c r="H386" s="10"/>
      <c r="I386" s="420"/>
      <c r="J386" s="421"/>
      <c r="K386" s="422"/>
      <c r="L386" s="39"/>
      <c r="M386" s="10"/>
      <c r="N386" s="10"/>
      <c r="O386" s="10"/>
      <c r="P386" s="10"/>
      <c r="Q386" s="10"/>
      <c r="R386" s="10"/>
      <c r="S386" s="27"/>
      <c r="T386" s="10"/>
      <c r="U386" s="10"/>
      <c r="V386" s="10"/>
      <c r="W386" s="10"/>
      <c r="X386" s="38"/>
      <c r="Y386" s="420"/>
      <c r="Z386" s="421"/>
      <c r="AA386" s="422"/>
      <c r="AB386" s="41"/>
      <c r="AC386" s="41"/>
      <c r="AD386" s="41"/>
      <c r="AE386" s="41"/>
      <c r="AF386" s="41"/>
      <c r="AG386" s="41"/>
      <c r="AH386" s="41"/>
      <c r="AI386" s="30"/>
      <c r="AJ386" s="10"/>
      <c r="AK386" s="10"/>
      <c r="AL386" s="10"/>
      <c r="AM386" s="10"/>
      <c r="AN386" s="10"/>
      <c r="AO386" s="10"/>
      <c r="AP386" s="10"/>
      <c r="AQ386" s="10"/>
      <c r="AR386" s="10"/>
      <c r="AS386" s="10"/>
      <c r="AT386" s="10"/>
    </row>
    <row r="387" spans="2:46" x14ac:dyDescent="0.35">
      <c r="B387" s="10"/>
      <c r="C387" s="10"/>
      <c r="D387" s="10"/>
      <c r="E387" s="10"/>
      <c r="F387" s="10"/>
      <c r="G387" s="10"/>
      <c r="H387" s="10"/>
      <c r="I387" s="420"/>
      <c r="J387" s="421"/>
      <c r="K387" s="422"/>
      <c r="L387" s="39"/>
      <c r="M387" s="10"/>
      <c r="N387" s="10"/>
      <c r="O387" s="10"/>
      <c r="P387" s="10"/>
      <c r="Q387" s="10"/>
      <c r="R387" s="10"/>
      <c r="S387" s="27"/>
      <c r="T387" s="10"/>
      <c r="U387" s="10"/>
      <c r="V387" s="10"/>
      <c r="W387" s="10"/>
      <c r="X387" s="38"/>
      <c r="Y387" s="420"/>
      <c r="Z387" s="421"/>
      <c r="AA387" s="422"/>
      <c r="AB387" s="41"/>
      <c r="AC387" s="41"/>
      <c r="AD387" s="41"/>
      <c r="AE387" s="41"/>
      <c r="AF387" s="41"/>
      <c r="AG387" s="41"/>
      <c r="AH387" s="41"/>
      <c r="AI387" s="30"/>
      <c r="AJ387" s="10"/>
      <c r="AK387" s="10"/>
      <c r="AL387" s="10"/>
      <c r="AM387" s="10"/>
      <c r="AN387" s="10"/>
      <c r="AO387" s="10"/>
      <c r="AP387" s="10"/>
      <c r="AQ387" s="10"/>
      <c r="AR387" s="10"/>
      <c r="AS387" s="10"/>
      <c r="AT387" s="10"/>
    </row>
    <row r="388" spans="2:46" x14ac:dyDescent="0.35">
      <c r="B388" s="10"/>
      <c r="C388" s="10"/>
      <c r="D388" s="10"/>
      <c r="E388" s="10"/>
      <c r="F388" s="10"/>
      <c r="G388" s="10"/>
      <c r="H388" s="10"/>
      <c r="I388" s="420"/>
      <c r="J388" s="421"/>
      <c r="K388" s="422"/>
      <c r="L388" s="39"/>
      <c r="M388" s="10"/>
      <c r="N388" s="10"/>
      <c r="O388" s="10"/>
      <c r="P388" s="10"/>
      <c r="Q388" s="10"/>
      <c r="R388" s="10"/>
      <c r="S388" s="27"/>
      <c r="T388" s="10"/>
      <c r="U388" s="10"/>
      <c r="V388" s="10"/>
      <c r="W388" s="10"/>
      <c r="X388" s="38"/>
      <c r="Y388" s="420"/>
      <c r="Z388" s="421"/>
      <c r="AA388" s="422"/>
      <c r="AB388" s="41"/>
      <c r="AC388" s="41"/>
      <c r="AD388" s="41"/>
      <c r="AE388" s="41"/>
      <c r="AF388" s="41"/>
      <c r="AG388" s="41"/>
      <c r="AH388" s="41"/>
      <c r="AI388" s="30"/>
      <c r="AJ388" s="10"/>
      <c r="AK388" s="10"/>
      <c r="AL388" s="10"/>
      <c r="AM388" s="10"/>
      <c r="AN388" s="10"/>
      <c r="AO388" s="10"/>
      <c r="AP388" s="10"/>
      <c r="AQ388" s="10"/>
      <c r="AR388" s="10"/>
      <c r="AS388" s="10"/>
      <c r="AT388" s="10"/>
    </row>
    <row r="389" spans="2:46" x14ac:dyDescent="0.35">
      <c r="B389" s="10"/>
      <c r="C389" s="10"/>
      <c r="D389" s="10"/>
      <c r="E389" s="10"/>
      <c r="F389" s="10"/>
      <c r="G389" s="10"/>
      <c r="H389" s="10"/>
      <c r="I389" s="420"/>
      <c r="J389" s="421"/>
      <c r="K389" s="422"/>
      <c r="L389" s="39"/>
      <c r="M389" s="10"/>
      <c r="N389" s="10"/>
      <c r="O389" s="10"/>
      <c r="P389" s="10"/>
      <c r="Q389" s="10"/>
      <c r="R389" s="10"/>
      <c r="S389" s="27"/>
      <c r="T389" s="10"/>
      <c r="U389" s="10"/>
      <c r="V389" s="10"/>
      <c r="W389" s="10"/>
      <c r="X389" s="38"/>
      <c r="Y389" s="420"/>
      <c r="Z389" s="421"/>
      <c r="AA389" s="422"/>
      <c r="AB389" s="41"/>
      <c r="AC389" s="41"/>
      <c r="AD389" s="41"/>
      <c r="AE389" s="41"/>
      <c r="AF389" s="41"/>
      <c r="AG389" s="41"/>
      <c r="AH389" s="41"/>
      <c r="AI389" s="30"/>
      <c r="AJ389" s="10"/>
      <c r="AK389" s="10"/>
      <c r="AL389" s="10"/>
      <c r="AM389" s="10"/>
      <c r="AN389" s="10"/>
      <c r="AO389" s="10"/>
      <c r="AP389" s="10"/>
      <c r="AQ389" s="10"/>
      <c r="AR389" s="10"/>
      <c r="AS389" s="10"/>
      <c r="AT389" s="10"/>
    </row>
    <row r="390" spans="2:46" x14ac:dyDescent="0.35">
      <c r="B390" s="10"/>
      <c r="C390" s="10"/>
      <c r="D390" s="10"/>
      <c r="E390" s="10"/>
      <c r="F390" s="10"/>
      <c r="G390" s="10"/>
      <c r="H390" s="10"/>
      <c r="I390" s="420"/>
      <c r="J390" s="421"/>
      <c r="K390" s="422"/>
      <c r="L390" s="39"/>
      <c r="M390" s="10"/>
      <c r="N390" s="10"/>
      <c r="O390" s="10"/>
      <c r="P390" s="10"/>
      <c r="Q390" s="10"/>
      <c r="R390" s="10"/>
      <c r="S390" s="27"/>
      <c r="T390" s="10"/>
      <c r="U390" s="10"/>
      <c r="V390" s="10"/>
      <c r="W390" s="10"/>
      <c r="X390" s="38"/>
      <c r="Y390" s="420"/>
      <c r="Z390" s="421"/>
      <c r="AA390" s="422"/>
      <c r="AB390" s="41"/>
      <c r="AC390" s="41"/>
      <c r="AD390" s="41"/>
      <c r="AE390" s="41"/>
      <c r="AF390" s="41"/>
      <c r="AG390" s="41"/>
      <c r="AH390" s="41"/>
      <c r="AI390" s="30"/>
      <c r="AJ390" s="10"/>
      <c r="AK390" s="10"/>
      <c r="AL390" s="10"/>
      <c r="AM390" s="10"/>
      <c r="AN390" s="10"/>
      <c r="AO390" s="10"/>
      <c r="AP390" s="10"/>
      <c r="AQ390" s="10"/>
      <c r="AR390" s="10"/>
      <c r="AS390" s="10"/>
      <c r="AT390" s="10"/>
    </row>
    <row r="391" spans="2:46" x14ac:dyDescent="0.35">
      <c r="B391" s="10"/>
      <c r="C391" s="10"/>
      <c r="D391" s="10"/>
      <c r="E391" s="10"/>
      <c r="F391" s="10"/>
      <c r="G391" s="10"/>
      <c r="H391" s="10"/>
      <c r="I391" s="420"/>
      <c r="J391" s="421"/>
      <c r="K391" s="422"/>
      <c r="L391" s="39"/>
      <c r="M391" s="10"/>
      <c r="N391" s="10"/>
      <c r="O391" s="10"/>
      <c r="P391" s="10"/>
      <c r="Q391" s="10"/>
      <c r="R391" s="10"/>
      <c r="S391" s="27"/>
      <c r="T391" s="10"/>
      <c r="U391" s="10"/>
      <c r="V391" s="10"/>
      <c r="W391" s="10"/>
      <c r="X391" s="38"/>
      <c r="Y391" s="420"/>
      <c r="Z391" s="421"/>
      <c r="AA391" s="422"/>
      <c r="AB391" s="41"/>
      <c r="AC391" s="41"/>
      <c r="AD391" s="41"/>
      <c r="AE391" s="41"/>
      <c r="AF391" s="41"/>
      <c r="AG391" s="41"/>
      <c r="AH391" s="41"/>
      <c r="AI391" s="30"/>
      <c r="AJ391" s="10"/>
      <c r="AK391" s="10"/>
      <c r="AL391" s="10"/>
      <c r="AM391" s="10"/>
      <c r="AN391" s="10"/>
      <c r="AO391" s="10"/>
      <c r="AP391" s="10"/>
      <c r="AQ391" s="10"/>
      <c r="AR391" s="10"/>
      <c r="AS391" s="10"/>
      <c r="AT391" s="10"/>
    </row>
    <row r="392" spans="2:46" x14ac:dyDescent="0.35">
      <c r="B392" s="10"/>
      <c r="C392" s="10"/>
      <c r="D392" s="10"/>
      <c r="E392" s="10"/>
      <c r="F392" s="10"/>
      <c r="G392" s="10"/>
      <c r="H392" s="10"/>
      <c r="I392" s="420"/>
      <c r="J392" s="421"/>
      <c r="K392" s="422"/>
      <c r="L392" s="39"/>
      <c r="M392" s="10"/>
      <c r="N392" s="10"/>
      <c r="O392" s="10"/>
      <c r="P392" s="10"/>
      <c r="Q392" s="10"/>
      <c r="R392" s="10"/>
      <c r="S392" s="27"/>
      <c r="T392" s="10"/>
      <c r="U392" s="10"/>
      <c r="V392" s="10"/>
      <c r="W392" s="10"/>
      <c r="X392" s="38"/>
      <c r="Y392" s="420"/>
      <c r="Z392" s="421"/>
      <c r="AA392" s="422"/>
      <c r="AB392" s="41"/>
      <c r="AC392" s="41"/>
      <c r="AD392" s="41"/>
      <c r="AE392" s="41"/>
      <c r="AF392" s="41"/>
      <c r="AG392" s="41"/>
      <c r="AH392" s="41"/>
      <c r="AI392" s="30"/>
      <c r="AJ392" s="10"/>
      <c r="AK392" s="10"/>
      <c r="AL392" s="10"/>
      <c r="AM392" s="10"/>
      <c r="AN392" s="10"/>
      <c r="AO392" s="10"/>
      <c r="AP392" s="10"/>
      <c r="AQ392" s="10"/>
      <c r="AR392" s="10"/>
      <c r="AS392" s="10"/>
      <c r="AT392" s="10"/>
    </row>
    <row r="393" spans="2:46" x14ac:dyDescent="0.35">
      <c r="B393" s="10"/>
      <c r="C393" s="10"/>
      <c r="D393" s="10"/>
      <c r="E393" s="10"/>
      <c r="F393" s="10"/>
      <c r="G393" s="10"/>
      <c r="H393" s="10"/>
      <c r="I393" s="420"/>
      <c r="J393" s="421"/>
      <c r="K393" s="422"/>
      <c r="L393" s="39"/>
      <c r="M393" s="10"/>
      <c r="N393" s="10"/>
      <c r="O393" s="10"/>
      <c r="P393" s="10"/>
      <c r="Q393" s="10"/>
      <c r="R393" s="10"/>
      <c r="S393" s="27"/>
      <c r="T393" s="10"/>
      <c r="U393" s="10"/>
      <c r="V393" s="10"/>
      <c r="W393" s="10"/>
      <c r="X393" s="38"/>
      <c r="Y393" s="420"/>
      <c r="Z393" s="421"/>
      <c r="AA393" s="422"/>
      <c r="AB393" s="41"/>
      <c r="AC393" s="41"/>
      <c r="AD393" s="41"/>
      <c r="AE393" s="41"/>
      <c r="AF393" s="41"/>
      <c r="AG393" s="41"/>
      <c r="AH393" s="41"/>
      <c r="AI393" s="30"/>
      <c r="AJ393" s="10"/>
      <c r="AK393" s="10"/>
      <c r="AL393" s="10"/>
      <c r="AM393" s="10"/>
      <c r="AN393" s="10"/>
      <c r="AO393" s="10"/>
      <c r="AP393" s="10"/>
      <c r="AQ393" s="10"/>
      <c r="AR393" s="10"/>
      <c r="AS393" s="10"/>
      <c r="AT393" s="10"/>
    </row>
    <row r="394" spans="2:46" x14ac:dyDescent="0.35">
      <c r="B394" s="10"/>
      <c r="C394" s="10"/>
      <c r="D394" s="10"/>
      <c r="E394" s="10"/>
      <c r="F394" s="10"/>
      <c r="G394" s="10"/>
      <c r="H394" s="10"/>
      <c r="I394" s="420"/>
      <c r="J394" s="421"/>
      <c r="K394" s="422"/>
      <c r="L394" s="39"/>
      <c r="M394" s="10"/>
      <c r="N394" s="10"/>
      <c r="O394" s="10"/>
      <c r="P394" s="10"/>
      <c r="Q394" s="10"/>
      <c r="R394" s="10"/>
      <c r="S394" s="27"/>
      <c r="T394" s="10"/>
      <c r="U394" s="10"/>
      <c r="V394" s="10"/>
      <c r="W394" s="10"/>
      <c r="X394" s="38"/>
      <c r="Y394" s="420"/>
      <c r="Z394" s="421"/>
      <c r="AA394" s="422"/>
      <c r="AB394" s="41"/>
      <c r="AC394" s="41"/>
      <c r="AD394" s="41"/>
      <c r="AE394" s="41"/>
      <c r="AF394" s="41"/>
      <c r="AG394" s="41"/>
      <c r="AH394" s="41"/>
      <c r="AI394" s="30"/>
      <c r="AJ394" s="10"/>
      <c r="AK394" s="10"/>
      <c r="AL394" s="10"/>
      <c r="AM394" s="10"/>
      <c r="AN394" s="10"/>
      <c r="AO394" s="10"/>
      <c r="AP394" s="10"/>
      <c r="AQ394" s="10"/>
      <c r="AR394" s="10"/>
      <c r="AS394" s="10"/>
      <c r="AT394" s="10"/>
    </row>
    <row r="395" spans="2:46" x14ac:dyDescent="0.35">
      <c r="B395" s="10"/>
      <c r="C395" s="10"/>
      <c r="D395" s="10"/>
      <c r="E395" s="10"/>
      <c r="F395" s="10"/>
      <c r="G395" s="10"/>
      <c r="H395" s="10"/>
      <c r="I395" s="420"/>
      <c r="J395" s="421"/>
      <c r="K395" s="422"/>
      <c r="L395" s="39"/>
      <c r="M395" s="10"/>
      <c r="N395" s="10"/>
      <c r="O395" s="10"/>
      <c r="P395" s="10"/>
      <c r="Q395" s="10"/>
      <c r="R395" s="10"/>
      <c r="S395" s="27"/>
      <c r="T395" s="10"/>
      <c r="U395" s="10"/>
      <c r="V395" s="10"/>
      <c r="W395" s="10"/>
      <c r="X395" s="38"/>
      <c r="Y395" s="420"/>
      <c r="Z395" s="421"/>
      <c r="AA395" s="422"/>
      <c r="AB395" s="41"/>
      <c r="AC395" s="41"/>
      <c r="AD395" s="41"/>
      <c r="AE395" s="41"/>
      <c r="AF395" s="41"/>
      <c r="AG395" s="41"/>
      <c r="AH395" s="41"/>
      <c r="AI395" s="30"/>
      <c r="AJ395" s="10"/>
      <c r="AK395" s="10"/>
      <c r="AL395" s="10"/>
      <c r="AM395" s="10"/>
      <c r="AN395" s="10"/>
      <c r="AO395" s="10"/>
      <c r="AP395" s="10"/>
      <c r="AQ395" s="10"/>
      <c r="AR395" s="10"/>
      <c r="AS395" s="10"/>
      <c r="AT395" s="10"/>
    </row>
    <row r="396" spans="2:46" x14ac:dyDescent="0.35">
      <c r="B396" s="10"/>
      <c r="C396" s="10"/>
      <c r="D396" s="10"/>
      <c r="E396" s="10"/>
      <c r="F396" s="10"/>
      <c r="G396" s="10"/>
      <c r="H396" s="10"/>
      <c r="I396" s="420"/>
      <c r="J396" s="421"/>
      <c r="K396" s="422"/>
      <c r="L396" s="39"/>
      <c r="M396" s="10"/>
      <c r="N396" s="10"/>
      <c r="O396" s="10"/>
      <c r="P396" s="10"/>
      <c r="Q396" s="10"/>
      <c r="R396" s="10"/>
      <c r="S396" s="27"/>
      <c r="T396" s="10"/>
      <c r="U396" s="10"/>
      <c r="V396" s="10"/>
      <c r="W396" s="10"/>
      <c r="X396" s="38"/>
      <c r="Y396" s="420"/>
      <c r="Z396" s="421"/>
      <c r="AA396" s="422"/>
      <c r="AB396" s="41"/>
      <c r="AC396" s="41"/>
      <c r="AD396" s="41"/>
      <c r="AE396" s="41"/>
      <c r="AF396" s="41"/>
      <c r="AG396" s="41"/>
      <c r="AH396" s="41"/>
      <c r="AI396" s="30"/>
      <c r="AJ396" s="10"/>
      <c r="AK396" s="10"/>
      <c r="AL396" s="10"/>
      <c r="AM396" s="10"/>
      <c r="AN396" s="10"/>
      <c r="AO396" s="10"/>
      <c r="AP396" s="10"/>
      <c r="AQ396" s="10"/>
      <c r="AR396" s="10"/>
      <c r="AS396" s="10"/>
      <c r="AT396" s="10"/>
    </row>
    <row r="397" spans="2:46" x14ac:dyDescent="0.35">
      <c r="B397" s="10"/>
      <c r="C397" s="10"/>
      <c r="D397" s="10"/>
      <c r="E397" s="10"/>
      <c r="F397" s="10"/>
      <c r="G397" s="10"/>
      <c r="H397" s="10"/>
      <c r="I397" s="420"/>
      <c r="J397" s="421"/>
      <c r="K397" s="422"/>
      <c r="L397" s="39"/>
      <c r="M397" s="10"/>
      <c r="N397" s="10"/>
      <c r="O397" s="10"/>
      <c r="P397" s="10"/>
      <c r="Q397" s="10"/>
      <c r="R397" s="10"/>
      <c r="S397" s="27"/>
      <c r="T397" s="10"/>
      <c r="U397" s="10"/>
      <c r="V397" s="10"/>
      <c r="W397" s="10"/>
      <c r="X397" s="38"/>
      <c r="Y397" s="420"/>
      <c r="Z397" s="421"/>
      <c r="AA397" s="422"/>
      <c r="AB397" s="41"/>
      <c r="AC397" s="41"/>
      <c r="AD397" s="41"/>
      <c r="AE397" s="41"/>
      <c r="AF397" s="41"/>
      <c r="AG397" s="41"/>
      <c r="AH397" s="41"/>
      <c r="AI397" s="30"/>
      <c r="AJ397" s="10"/>
      <c r="AK397" s="10"/>
      <c r="AL397" s="10"/>
      <c r="AM397" s="10"/>
      <c r="AN397" s="10"/>
      <c r="AO397" s="10"/>
      <c r="AP397" s="10"/>
      <c r="AQ397" s="10"/>
      <c r="AR397" s="10"/>
      <c r="AS397" s="10"/>
      <c r="AT397" s="10"/>
    </row>
    <row r="398" spans="2:46" x14ac:dyDescent="0.35">
      <c r="B398" s="10"/>
      <c r="C398" s="10"/>
      <c r="D398" s="10"/>
      <c r="E398" s="10"/>
      <c r="F398" s="10"/>
      <c r="G398" s="10"/>
      <c r="H398" s="10"/>
      <c r="I398" s="420"/>
      <c r="J398" s="421"/>
      <c r="K398" s="422"/>
      <c r="L398" s="39"/>
      <c r="M398" s="10"/>
      <c r="N398" s="10"/>
      <c r="O398" s="10"/>
      <c r="P398" s="10"/>
      <c r="Q398" s="10"/>
      <c r="R398" s="10"/>
      <c r="S398" s="27"/>
      <c r="T398" s="10"/>
      <c r="U398" s="10"/>
      <c r="V398" s="10"/>
      <c r="W398" s="10"/>
      <c r="X398" s="38"/>
      <c r="Y398" s="420"/>
      <c r="Z398" s="421"/>
      <c r="AA398" s="422"/>
      <c r="AB398" s="41"/>
      <c r="AC398" s="41"/>
      <c r="AD398" s="41"/>
      <c r="AE398" s="41"/>
      <c r="AF398" s="41"/>
      <c r="AG398" s="41"/>
      <c r="AH398" s="41"/>
      <c r="AI398" s="30"/>
      <c r="AJ398" s="10"/>
      <c r="AK398" s="10"/>
      <c r="AL398" s="10"/>
      <c r="AM398" s="10"/>
      <c r="AN398" s="10"/>
      <c r="AO398" s="10"/>
      <c r="AP398" s="10"/>
      <c r="AQ398" s="10"/>
      <c r="AR398" s="10"/>
      <c r="AS398" s="10"/>
      <c r="AT398" s="10"/>
    </row>
    <row r="399" spans="2:46" x14ac:dyDescent="0.35">
      <c r="B399" s="10"/>
      <c r="C399" s="10"/>
      <c r="D399" s="10"/>
      <c r="E399" s="10"/>
      <c r="F399" s="10"/>
      <c r="G399" s="10"/>
      <c r="H399" s="10"/>
      <c r="I399" s="420"/>
      <c r="J399" s="421"/>
      <c r="K399" s="422"/>
      <c r="L399" s="39"/>
      <c r="M399" s="10"/>
      <c r="N399" s="10"/>
      <c r="O399" s="10"/>
      <c r="P399" s="10"/>
      <c r="Q399" s="10"/>
      <c r="R399" s="10"/>
      <c r="S399" s="27"/>
      <c r="T399" s="10"/>
      <c r="U399" s="10"/>
      <c r="V399" s="10"/>
      <c r="W399" s="10"/>
      <c r="X399" s="38"/>
      <c r="Y399" s="420"/>
      <c r="Z399" s="421"/>
      <c r="AA399" s="422"/>
      <c r="AB399" s="41"/>
      <c r="AC399" s="41"/>
      <c r="AD399" s="41"/>
      <c r="AE399" s="41"/>
      <c r="AF399" s="41"/>
      <c r="AG399" s="41"/>
      <c r="AH399" s="41"/>
      <c r="AI399" s="30"/>
      <c r="AJ399" s="10"/>
      <c r="AK399" s="10"/>
      <c r="AL399" s="10"/>
      <c r="AM399" s="10"/>
      <c r="AN399" s="10"/>
      <c r="AO399" s="10"/>
      <c r="AP399" s="10"/>
      <c r="AQ399" s="10"/>
      <c r="AR399" s="10"/>
      <c r="AS399" s="10"/>
      <c r="AT399" s="10"/>
    </row>
    <row r="400" spans="2:46" x14ac:dyDescent="0.35">
      <c r="B400" s="10"/>
      <c r="C400" s="10"/>
      <c r="D400" s="10"/>
      <c r="E400" s="10"/>
      <c r="F400" s="10"/>
      <c r="G400" s="10"/>
      <c r="H400" s="10"/>
      <c r="I400" s="420"/>
      <c r="J400" s="421"/>
      <c r="K400" s="422"/>
      <c r="L400" s="39"/>
      <c r="M400" s="10"/>
      <c r="N400" s="10"/>
      <c r="O400" s="10"/>
      <c r="P400" s="10"/>
      <c r="Q400" s="10"/>
      <c r="R400" s="10"/>
      <c r="S400" s="27"/>
      <c r="T400" s="10"/>
      <c r="U400" s="10"/>
      <c r="V400" s="10"/>
      <c r="W400" s="10"/>
      <c r="X400" s="38"/>
      <c r="Y400" s="420"/>
      <c r="Z400" s="421"/>
      <c r="AA400" s="422"/>
      <c r="AB400" s="41"/>
      <c r="AC400" s="41"/>
      <c r="AD400" s="41"/>
      <c r="AE400" s="41"/>
      <c r="AF400" s="41"/>
      <c r="AG400" s="41"/>
      <c r="AH400" s="41"/>
      <c r="AI400" s="30"/>
      <c r="AJ400" s="10"/>
      <c r="AK400" s="10"/>
      <c r="AL400" s="10"/>
      <c r="AM400" s="10"/>
      <c r="AN400" s="10"/>
      <c r="AO400" s="10"/>
      <c r="AP400" s="10"/>
      <c r="AQ400" s="10"/>
      <c r="AR400" s="10"/>
      <c r="AS400" s="10"/>
      <c r="AT400" s="10"/>
    </row>
    <row r="401" spans="2:46" x14ac:dyDescent="0.35">
      <c r="B401" s="10"/>
      <c r="C401" s="10"/>
      <c r="D401" s="10"/>
      <c r="E401" s="10"/>
      <c r="F401" s="10"/>
      <c r="G401" s="10"/>
      <c r="H401" s="10"/>
      <c r="I401" s="420"/>
      <c r="J401" s="421"/>
      <c r="K401" s="422"/>
      <c r="L401" s="39"/>
      <c r="M401" s="10"/>
      <c r="N401" s="10"/>
      <c r="O401" s="10"/>
      <c r="P401" s="10"/>
      <c r="Q401" s="10"/>
      <c r="R401" s="10"/>
      <c r="S401" s="27"/>
      <c r="T401" s="10"/>
      <c r="U401" s="10"/>
      <c r="V401" s="10"/>
      <c r="W401" s="10"/>
      <c r="X401" s="38"/>
      <c r="Y401" s="420"/>
      <c r="Z401" s="421"/>
      <c r="AA401" s="422"/>
      <c r="AB401" s="41"/>
      <c r="AC401" s="41"/>
      <c r="AD401" s="41"/>
      <c r="AE401" s="41"/>
      <c r="AF401" s="41"/>
      <c r="AG401" s="41"/>
      <c r="AH401" s="41"/>
      <c r="AI401" s="30"/>
      <c r="AJ401" s="10"/>
      <c r="AK401" s="10"/>
      <c r="AL401" s="10"/>
      <c r="AM401" s="10"/>
      <c r="AN401" s="10"/>
      <c r="AO401" s="10"/>
      <c r="AP401" s="10"/>
      <c r="AQ401" s="10"/>
      <c r="AR401" s="10"/>
      <c r="AS401" s="10"/>
      <c r="AT401" s="10"/>
    </row>
    <row r="402" spans="2:46" x14ac:dyDescent="0.35">
      <c r="B402" s="10"/>
      <c r="C402" s="10"/>
      <c r="D402" s="10"/>
      <c r="E402" s="10"/>
      <c r="F402" s="10"/>
      <c r="G402" s="10"/>
      <c r="H402" s="10"/>
      <c r="I402" s="420"/>
      <c r="J402" s="421"/>
      <c r="K402" s="422"/>
      <c r="L402" s="39"/>
      <c r="M402" s="10"/>
      <c r="N402" s="10"/>
      <c r="O402" s="10"/>
      <c r="P402" s="10"/>
      <c r="Q402" s="10"/>
      <c r="R402" s="10"/>
      <c r="S402" s="27"/>
      <c r="T402" s="10"/>
      <c r="U402" s="10"/>
      <c r="V402" s="10"/>
      <c r="W402" s="10"/>
      <c r="X402" s="38"/>
      <c r="Y402" s="420"/>
      <c r="Z402" s="421"/>
      <c r="AA402" s="422"/>
      <c r="AB402" s="41"/>
      <c r="AC402" s="41"/>
      <c r="AD402" s="41"/>
      <c r="AE402" s="41"/>
      <c r="AF402" s="41"/>
      <c r="AG402" s="41"/>
      <c r="AH402" s="41"/>
      <c r="AI402" s="30"/>
      <c r="AJ402" s="10"/>
      <c r="AK402" s="10"/>
      <c r="AL402" s="10"/>
      <c r="AM402" s="10"/>
      <c r="AN402" s="10"/>
      <c r="AO402" s="10"/>
      <c r="AP402" s="10"/>
      <c r="AQ402" s="10"/>
      <c r="AR402" s="10"/>
      <c r="AS402" s="10"/>
      <c r="AT402" s="10"/>
    </row>
    <row r="403" spans="2:46" x14ac:dyDescent="0.35">
      <c r="B403" s="10"/>
      <c r="C403" s="10"/>
      <c r="D403" s="10"/>
      <c r="E403" s="10"/>
      <c r="F403" s="10"/>
      <c r="G403" s="10"/>
      <c r="H403" s="10"/>
      <c r="I403" s="420"/>
      <c r="J403" s="421"/>
      <c r="K403" s="422"/>
      <c r="L403" s="39"/>
      <c r="M403" s="10"/>
      <c r="N403" s="10"/>
      <c r="O403" s="10"/>
      <c r="P403" s="10"/>
      <c r="Q403" s="10"/>
      <c r="R403" s="10"/>
      <c r="S403" s="27"/>
      <c r="T403" s="10"/>
      <c r="U403" s="10"/>
      <c r="V403" s="10"/>
      <c r="W403" s="10"/>
      <c r="X403" s="38"/>
      <c r="Y403" s="420"/>
      <c r="Z403" s="421"/>
      <c r="AA403" s="422"/>
      <c r="AB403" s="41"/>
      <c r="AC403" s="41"/>
      <c r="AD403" s="41"/>
      <c r="AE403" s="41"/>
      <c r="AF403" s="41"/>
      <c r="AG403" s="41"/>
      <c r="AH403" s="41"/>
      <c r="AI403" s="30"/>
      <c r="AJ403" s="10"/>
      <c r="AK403" s="10"/>
      <c r="AL403" s="10"/>
      <c r="AM403" s="10"/>
      <c r="AN403" s="10"/>
      <c r="AO403" s="10"/>
      <c r="AP403" s="10"/>
      <c r="AQ403" s="10"/>
      <c r="AR403" s="10"/>
      <c r="AS403" s="10"/>
      <c r="AT403" s="10"/>
    </row>
    <row r="404" spans="2:46" x14ac:dyDescent="0.35">
      <c r="B404" s="10"/>
      <c r="C404" s="10"/>
      <c r="D404" s="10"/>
      <c r="E404" s="10"/>
      <c r="F404" s="10"/>
      <c r="G404" s="10"/>
      <c r="H404" s="10"/>
      <c r="I404" s="420"/>
      <c r="J404" s="421"/>
      <c r="K404" s="422"/>
      <c r="L404" s="39"/>
      <c r="M404" s="10"/>
      <c r="N404" s="10"/>
      <c r="O404" s="10"/>
      <c r="P404" s="10"/>
      <c r="Q404" s="10"/>
      <c r="R404" s="10"/>
      <c r="S404" s="27"/>
      <c r="T404" s="10"/>
      <c r="U404" s="10"/>
      <c r="V404" s="10"/>
      <c r="W404" s="10"/>
      <c r="X404" s="38"/>
      <c r="Y404" s="420"/>
      <c r="Z404" s="421"/>
      <c r="AA404" s="422"/>
      <c r="AB404" s="41"/>
      <c r="AC404" s="41"/>
      <c r="AD404" s="41"/>
      <c r="AE404" s="41"/>
      <c r="AF404" s="41"/>
      <c r="AG404" s="41"/>
      <c r="AH404" s="41"/>
      <c r="AI404" s="30"/>
      <c r="AJ404" s="10"/>
      <c r="AK404" s="10"/>
      <c r="AL404" s="10"/>
      <c r="AM404" s="10"/>
      <c r="AN404" s="10"/>
      <c r="AO404" s="10"/>
      <c r="AP404" s="10"/>
      <c r="AQ404" s="10"/>
      <c r="AR404" s="10"/>
      <c r="AS404" s="10"/>
      <c r="AT404" s="10"/>
    </row>
    <row r="405" spans="2:46" x14ac:dyDescent="0.35">
      <c r="B405" s="10"/>
      <c r="C405" s="10"/>
      <c r="D405" s="10"/>
      <c r="E405" s="10"/>
      <c r="F405" s="10"/>
      <c r="G405" s="10"/>
      <c r="H405" s="10"/>
      <c r="I405" s="420"/>
      <c r="J405" s="421"/>
      <c r="K405" s="422"/>
      <c r="L405" s="39"/>
      <c r="M405" s="10"/>
      <c r="N405" s="10"/>
      <c r="O405" s="10"/>
      <c r="P405" s="10"/>
      <c r="Q405" s="10"/>
      <c r="R405" s="10"/>
      <c r="S405" s="27"/>
      <c r="T405" s="10"/>
      <c r="U405" s="10"/>
      <c r="V405" s="10"/>
      <c r="W405" s="10"/>
      <c r="X405" s="38"/>
      <c r="Y405" s="420"/>
      <c r="Z405" s="421"/>
      <c r="AA405" s="422"/>
      <c r="AB405" s="41"/>
      <c r="AC405" s="41"/>
      <c r="AD405" s="41"/>
      <c r="AE405" s="41"/>
      <c r="AF405" s="41"/>
      <c r="AG405" s="41"/>
      <c r="AH405" s="41"/>
      <c r="AI405" s="30"/>
      <c r="AJ405" s="10"/>
      <c r="AK405" s="10"/>
      <c r="AL405" s="10"/>
      <c r="AM405" s="10"/>
      <c r="AN405" s="10"/>
      <c r="AO405" s="10"/>
      <c r="AP405" s="10"/>
      <c r="AQ405" s="10"/>
      <c r="AR405" s="10"/>
      <c r="AS405" s="10"/>
      <c r="AT405" s="10"/>
    </row>
    <row r="406" spans="2:46" x14ac:dyDescent="0.35">
      <c r="B406" s="10"/>
      <c r="C406" s="10"/>
      <c r="D406" s="10"/>
      <c r="E406" s="10"/>
      <c r="F406" s="10"/>
      <c r="G406" s="10"/>
      <c r="H406" s="10"/>
      <c r="I406" s="420"/>
      <c r="J406" s="421"/>
      <c r="K406" s="422"/>
      <c r="L406" s="39"/>
      <c r="M406" s="10"/>
      <c r="N406" s="10"/>
      <c r="O406" s="10"/>
      <c r="P406" s="10"/>
      <c r="Q406" s="10"/>
      <c r="R406" s="10"/>
      <c r="S406" s="27"/>
      <c r="T406" s="10"/>
      <c r="U406" s="10"/>
      <c r="V406" s="10"/>
      <c r="W406" s="10"/>
      <c r="X406" s="38"/>
      <c r="Y406" s="420"/>
      <c r="Z406" s="421"/>
      <c r="AA406" s="422"/>
      <c r="AB406" s="41"/>
      <c r="AC406" s="41"/>
      <c r="AD406" s="41"/>
      <c r="AE406" s="41"/>
      <c r="AF406" s="41"/>
      <c r="AG406" s="41"/>
      <c r="AH406" s="41"/>
      <c r="AI406" s="30"/>
      <c r="AJ406" s="10"/>
      <c r="AK406" s="10"/>
      <c r="AL406" s="10"/>
      <c r="AM406" s="10"/>
      <c r="AN406" s="10"/>
      <c r="AO406" s="10"/>
      <c r="AP406" s="10"/>
      <c r="AQ406" s="10"/>
      <c r="AR406" s="10"/>
      <c r="AS406" s="10"/>
      <c r="AT406" s="10"/>
    </row>
    <row r="407" spans="2:46" x14ac:dyDescent="0.35">
      <c r="B407" s="10"/>
      <c r="C407" s="10"/>
      <c r="D407" s="10"/>
      <c r="E407" s="10"/>
      <c r="F407" s="10"/>
      <c r="G407" s="10"/>
      <c r="H407" s="10"/>
      <c r="I407" s="420"/>
      <c r="J407" s="421"/>
      <c r="K407" s="422"/>
      <c r="L407" s="39"/>
      <c r="M407" s="10"/>
      <c r="N407" s="10"/>
      <c r="O407" s="10"/>
      <c r="P407" s="10"/>
      <c r="Q407" s="10"/>
      <c r="R407" s="10"/>
      <c r="S407" s="27"/>
      <c r="T407" s="10"/>
      <c r="U407" s="10"/>
      <c r="V407" s="10"/>
      <c r="W407" s="10"/>
      <c r="X407" s="38"/>
      <c r="Y407" s="420"/>
      <c r="Z407" s="421"/>
      <c r="AA407" s="422"/>
      <c r="AB407" s="41"/>
      <c r="AC407" s="41"/>
      <c r="AD407" s="41"/>
      <c r="AE407" s="41"/>
      <c r="AF407" s="41"/>
      <c r="AG407" s="41"/>
      <c r="AH407" s="41"/>
      <c r="AI407" s="30"/>
      <c r="AJ407" s="10"/>
      <c r="AK407" s="10"/>
      <c r="AL407" s="10"/>
      <c r="AM407" s="10"/>
      <c r="AN407" s="10"/>
      <c r="AO407" s="10"/>
      <c r="AP407" s="10"/>
      <c r="AQ407" s="10"/>
      <c r="AR407" s="10"/>
      <c r="AS407" s="10"/>
      <c r="AT407" s="10"/>
    </row>
    <row r="408" spans="2:46" x14ac:dyDescent="0.35">
      <c r="B408" s="10"/>
      <c r="C408" s="10"/>
      <c r="D408" s="10"/>
      <c r="E408" s="10"/>
      <c r="F408" s="10"/>
      <c r="G408" s="10"/>
      <c r="H408" s="10"/>
      <c r="I408" s="420"/>
      <c r="J408" s="421"/>
      <c r="K408" s="422"/>
      <c r="L408" s="39"/>
      <c r="M408" s="10"/>
      <c r="N408" s="10"/>
      <c r="O408" s="10"/>
      <c r="P408" s="10"/>
      <c r="Q408" s="10"/>
      <c r="R408" s="10"/>
      <c r="S408" s="27"/>
      <c r="T408" s="10"/>
      <c r="U408" s="10"/>
      <c r="V408" s="10"/>
      <c r="W408" s="10"/>
      <c r="X408" s="38"/>
      <c r="Y408" s="420"/>
      <c r="Z408" s="421"/>
      <c r="AA408" s="422"/>
      <c r="AB408" s="41"/>
      <c r="AC408" s="41"/>
      <c r="AD408" s="41"/>
      <c r="AE408" s="41"/>
      <c r="AF408" s="41"/>
      <c r="AG408" s="41"/>
      <c r="AH408" s="41"/>
      <c r="AI408" s="30"/>
      <c r="AJ408" s="10"/>
      <c r="AK408" s="10"/>
      <c r="AL408" s="10"/>
      <c r="AM408" s="10"/>
      <c r="AN408" s="10"/>
      <c r="AO408" s="10"/>
      <c r="AP408" s="10"/>
      <c r="AQ408" s="10"/>
      <c r="AR408" s="10"/>
      <c r="AS408" s="10"/>
      <c r="AT408" s="10"/>
    </row>
    <row r="409" spans="2:46" x14ac:dyDescent="0.35">
      <c r="B409" s="10"/>
      <c r="C409" s="10"/>
      <c r="D409" s="10"/>
      <c r="E409" s="10"/>
      <c r="F409" s="10"/>
      <c r="G409" s="10"/>
      <c r="H409" s="10"/>
      <c r="I409" s="420"/>
      <c r="J409" s="421"/>
      <c r="K409" s="422"/>
      <c r="L409" s="39"/>
      <c r="M409" s="10"/>
      <c r="N409" s="10"/>
      <c r="O409" s="10"/>
      <c r="P409" s="10"/>
      <c r="Q409" s="10"/>
      <c r="R409" s="10"/>
      <c r="S409" s="27"/>
      <c r="T409" s="10"/>
      <c r="U409" s="10"/>
      <c r="V409" s="10"/>
      <c r="W409" s="10"/>
      <c r="X409" s="38"/>
      <c r="Y409" s="420"/>
      <c r="Z409" s="421"/>
      <c r="AA409" s="422"/>
      <c r="AB409" s="41"/>
      <c r="AC409" s="41"/>
      <c r="AD409" s="41"/>
      <c r="AE409" s="41"/>
      <c r="AF409" s="41"/>
      <c r="AG409" s="41"/>
      <c r="AH409" s="41"/>
      <c r="AI409" s="30"/>
      <c r="AJ409" s="10"/>
      <c r="AK409" s="10"/>
      <c r="AL409" s="10"/>
      <c r="AM409" s="10"/>
      <c r="AN409" s="10"/>
      <c r="AO409" s="10"/>
      <c r="AP409" s="10"/>
      <c r="AQ409" s="10"/>
      <c r="AR409" s="10"/>
      <c r="AS409" s="10"/>
      <c r="AT409" s="10"/>
    </row>
    <row r="410" spans="2:46" x14ac:dyDescent="0.35">
      <c r="B410" s="10"/>
      <c r="C410" s="10"/>
      <c r="D410" s="10"/>
      <c r="E410" s="10"/>
      <c r="F410" s="10"/>
      <c r="G410" s="10"/>
      <c r="H410" s="10"/>
      <c r="I410" s="420"/>
      <c r="J410" s="421"/>
      <c r="K410" s="422"/>
      <c r="L410" s="39"/>
      <c r="M410" s="10"/>
      <c r="N410" s="10"/>
      <c r="O410" s="10"/>
      <c r="P410" s="10"/>
      <c r="Q410" s="10"/>
      <c r="R410" s="10"/>
      <c r="S410" s="27"/>
      <c r="T410" s="10"/>
      <c r="U410" s="10"/>
      <c r="V410" s="10"/>
      <c r="W410" s="10"/>
      <c r="X410" s="38"/>
      <c r="Y410" s="420"/>
      <c r="Z410" s="421"/>
      <c r="AA410" s="422"/>
      <c r="AB410" s="41"/>
      <c r="AC410" s="41"/>
      <c r="AD410" s="41"/>
      <c r="AE410" s="41"/>
      <c r="AF410" s="41"/>
      <c r="AG410" s="41"/>
      <c r="AH410" s="41"/>
      <c r="AI410" s="30"/>
      <c r="AJ410" s="10"/>
      <c r="AK410" s="10"/>
      <c r="AL410" s="10"/>
      <c r="AM410" s="10"/>
      <c r="AN410" s="10"/>
      <c r="AO410" s="10"/>
      <c r="AP410" s="10"/>
      <c r="AQ410" s="10"/>
      <c r="AR410" s="10"/>
      <c r="AS410" s="10"/>
      <c r="AT410" s="10"/>
    </row>
    <row r="411" spans="2:46" x14ac:dyDescent="0.35">
      <c r="B411" s="10"/>
      <c r="C411" s="10"/>
      <c r="D411" s="10"/>
      <c r="E411" s="10"/>
      <c r="F411" s="10"/>
      <c r="G411" s="10"/>
      <c r="H411" s="10"/>
      <c r="I411" s="420"/>
      <c r="J411" s="421"/>
      <c r="K411" s="422"/>
      <c r="L411" s="39"/>
      <c r="M411" s="10"/>
      <c r="N411" s="10"/>
      <c r="O411" s="10"/>
      <c r="P411" s="10"/>
      <c r="Q411" s="10"/>
      <c r="R411" s="10"/>
      <c r="S411" s="27"/>
      <c r="T411" s="10"/>
      <c r="U411" s="10"/>
      <c r="V411" s="10"/>
      <c r="W411" s="10"/>
      <c r="X411" s="38"/>
      <c r="Y411" s="420"/>
      <c r="Z411" s="421"/>
      <c r="AA411" s="422"/>
      <c r="AB411" s="41"/>
      <c r="AC411" s="41"/>
      <c r="AD411" s="41"/>
      <c r="AE411" s="41"/>
      <c r="AF411" s="41"/>
      <c r="AG411" s="41"/>
      <c r="AH411" s="41"/>
      <c r="AI411" s="30"/>
      <c r="AJ411" s="10"/>
      <c r="AK411" s="10"/>
      <c r="AL411" s="10"/>
      <c r="AM411" s="10"/>
      <c r="AN411" s="10"/>
      <c r="AO411" s="10"/>
      <c r="AP411" s="10"/>
      <c r="AQ411" s="10"/>
      <c r="AR411" s="10"/>
      <c r="AS411" s="10"/>
      <c r="AT411" s="10"/>
    </row>
    <row r="412" spans="2:46" x14ac:dyDescent="0.35">
      <c r="B412" s="10"/>
      <c r="C412" s="10"/>
      <c r="D412" s="10"/>
      <c r="E412" s="10"/>
      <c r="F412" s="10"/>
      <c r="G412" s="10"/>
      <c r="H412" s="10"/>
      <c r="I412" s="420"/>
      <c r="J412" s="421"/>
      <c r="K412" s="422"/>
      <c r="L412" s="39"/>
      <c r="M412" s="10"/>
      <c r="N412" s="10"/>
      <c r="O412" s="10"/>
      <c r="P412" s="10"/>
      <c r="Q412" s="10"/>
      <c r="R412" s="10"/>
      <c r="S412" s="27"/>
      <c r="T412" s="10"/>
      <c r="U412" s="10"/>
      <c r="V412" s="10"/>
      <c r="W412" s="10"/>
      <c r="X412" s="38"/>
      <c r="Y412" s="420"/>
      <c r="Z412" s="421"/>
      <c r="AA412" s="422"/>
      <c r="AB412" s="41"/>
      <c r="AC412" s="41"/>
      <c r="AD412" s="41"/>
      <c r="AE412" s="41"/>
      <c r="AF412" s="41"/>
      <c r="AG412" s="41"/>
      <c r="AH412" s="41"/>
      <c r="AI412" s="30"/>
      <c r="AJ412" s="10"/>
      <c r="AK412" s="10"/>
      <c r="AL412" s="10"/>
      <c r="AM412" s="10"/>
      <c r="AN412" s="10"/>
      <c r="AO412" s="10"/>
      <c r="AP412" s="10"/>
      <c r="AQ412" s="10"/>
      <c r="AR412" s="10"/>
      <c r="AS412" s="10"/>
      <c r="AT412" s="10"/>
    </row>
    <row r="413" spans="2:46" x14ac:dyDescent="0.35">
      <c r="B413" s="10"/>
      <c r="C413" s="10"/>
      <c r="D413" s="10"/>
      <c r="E413" s="10"/>
      <c r="F413" s="10"/>
      <c r="G413" s="10"/>
      <c r="H413" s="10"/>
      <c r="I413" s="420"/>
      <c r="J413" s="421"/>
      <c r="K413" s="422"/>
      <c r="L413" s="39"/>
      <c r="M413" s="10"/>
      <c r="N413" s="10"/>
      <c r="O413" s="10"/>
      <c r="P413" s="10"/>
      <c r="Q413" s="10"/>
      <c r="R413" s="10"/>
      <c r="S413" s="27"/>
      <c r="T413" s="10"/>
      <c r="U413" s="10"/>
      <c r="V413" s="10"/>
      <c r="W413" s="10"/>
      <c r="X413" s="38"/>
      <c r="Y413" s="420"/>
      <c r="Z413" s="421"/>
      <c r="AA413" s="422"/>
      <c r="AB413" s="41"/>
      <c r="AC413" s="41"/>
      <c r="AD413" s="41"/>
      <c r="AE413" s="41"/>
      <c r="AF413" s="41"/>
      <c r="AG413" s="41"/>
      <c r="AH413" s="41"/>
      <c r="AI413" s="30"/>
      <c r="AJ413" s="10"/>
      <c r="AK413" s="10"/>
      <c r="AL413" s="10"/>
      <c r="AM413" s="10"/>
      <c r="AN413" s="10"/>
      <c r="AO413" s="10"/>
      <c r="AP413" s="10"/>
      <c r="AQ413" s="10"/>
      <c r="AR413" s="10"/>
      <c r="AS413" s="10"/>
      <c r="AT413" s="10"/>
    </row>
    <row r="414" spans="2:46" x14ac:dyDescent="0.35">
      <c r="B414" s="10"/>
      <c r="C414" s="10"/>
      <c r="D414" s="10"/>
      <c r="E414" s="10"/>
      <c r="F414" s="10"/>
      <c r="G414" s="10"/>
      <c r="H414" s="10"/>
      <c r="I414" s="420"/>
      <c r="J414" s="421"/>
      <c r="K414" s="422"/>
      <c r="L414" s="39"/>
      <c r="M414" s="10"/>
      <c r="N414" s="10"/>
      <c r="O414" s="10"/>
      <c r="P414" s="10"/>
      <c r="Q414" s="10"/>
      <c r="R414" s="10"/>
      <c r="S414" s="27"/>
      <c r="T414" s="10"/>
      <c r="U414" s="10"/>
      <c r="V414" s="10"/>
      <c r="W414" s="10"/>
      <c r="X414" s="38"/>
      <c r="Y414" s="420"/>
      <c r="Z414" s="421"/>
      <c r="AA414" s="422"/>
      <c r="AB414" s="41"/>
      <c r="AC414" s="41"/>
      <c r="AD414" s="41"/>
      <c r="AE414" s="41"/>
      <c r="AF414" s="41"/>
      <c r="AG414" s="41"/>
      <c r="AH414" s="41"/>
      <c r="AI414" s="30"/>
      <c r="AJ414" s="10"/>
      <c r="AK414" s="10"/>
      <c r="AL414" s="10"/>
      <c r="AM414" s="10"/>
      <c r="AN414" s="10"/>
      <c r="AO414" s="10"/>
      <c r="AP414" s="10"/>
      <c r="AQ414" s="10"/>
      <c r="AR414" s="10"/>
      <c r="AS414" s="10"/>
      <c r="AT414" s="10"/>
    </row>
    <row r="415" spans="2:46" x14ac:dyDescent="0.35">
      <c r="B415" s="10"/>
      <c r="C415" s="10"/>
      <c r="D415" s="10"/>
      <c r="E415" s="10"/>
      <c r="F415" s="10"/>
      <c r="G415" s="10"/>
      <c r="H415" s="10"/>
      <c r="I415" s="420"/>
      <c r="J415" s="421"/>
      <c r="K415" s="422"/>
      <c r="L415" s="39"/>
      <c r="M415" s="10"/>
      <c r="N415" s="10"/>
      <c r="O415" s="10"/>
      <c r="P415" s="10"/>
      <c r="Q415" s="10"/>
      <c r="R415" s="10"/>
      <c r="S415" s="27"/>
      <c r="T415" s="10"/>
      <c r="U415" s="10"/>
      <c r="V415" s="10"/>
      <c r="W415" s="10"/>
      <c r="X415" s="38"/>
      <c r="Y415" s="420"/>
      <c r="Z415" s="421"/>
      <c r="AA415" s="422"/>
      <c r="AB415" s="41"/>
      <c r="AC415" s="41"/>
      <c r="AD415" s="41"/>
      <c r="AE415" s="41"/>
      <c r="AF415" s="41"/>
      <c r="AG415" s="41"/>
      <c r="AH415" s="41"/>
      <c r="AI415" s="30"/>
      <c r="AJ415" s="10"/>
      <c r="AK415" s="10"/>
      <c r="AL415" s="10"/>
      <c r="AM415" s="10"/>
      <c r="AN415" s="10"/>
      <c r="AO415" s="10"/>
      <c r="AP415" s="10"/>
      <c r="AQ415" s="10"/>
      <c r="AR415" s="10"/>
      <c r="AS415" s="10"/>
      <c r="AT415" s="10"/>
    </row>
    <row r="416" spans="2:46" x14ac:dyDescent="0.35">
      <c r="B416" s="10"/>
      <c r="C416" s="10"/>
      <c r="D416" s="10"/>
      <c r="E416" s="10"/>
      <c r="F416" s="10"/>
      <c r="G416" s="10"/>
      <c r="H416" s="10"/>
      <c r="I416" s="420"/>
      <c r="J416" s="421"/>
      <c r="K416" s="422"/>
      <c r="L416" s="39"/>
      <c r="M416" s="10"/>
      <c r="N416" s="10"/>
      <c r="O416" s="10"/>
      <c r="P416" s="10"/>
      <c r="Q416" s="10"/>
      <c r="R416" s="10"/>
      <c r="S416" s="27"/>
      <c r="T416" s="10"/>
      <c r="U416" s="10"/>
      <c r="V416" s="10"/>
      <c r="W416" s="10"/>
      <c r="X416" s="38"/>
      <c r="Y416" s="420"/>
      <c r="Z416" s="421"/>
      <c r="AA416" s="422"/>
      <c r="AB416" s="41"/>
      <c r="AC416" s="41"/>
      <c r="AD416" s="41"/>
      <c r="AE416" s="41"/>
      <c r="AF416" s="41"/>
      <c r="AG416" s="41"/>
      <c r="AH416" s="41"/>
      <c r="AI416" s="30"/>
      <c r="AJ416" s="10"/>
      <c r="AK416" s="10"/>
      <c r="AL416" s="10"/>
      <c r="AM416" s="10"/>
      <c r="AN416" s="10"/>
      <c r="AO416" s="10"/>
      <c r="AP416" s="10"/>
      <c r="AQ416" s="10"/>
      <c r="AR416" s="10"/>
      <c r="AS416" s="10"/>
      <c r="AT416" s="10"/>
    </row>
    <row r="417" spans="2:46" x14ac:dyDescent="0.35">
      <c r="B417" s="10"/>
      <c r="C417" s="10"/>
      <c r="D417" s="10"/>
      <c r="E417" s="10"/>
      <c r="F417" s="10"/>
      <c r="G417" s="10"/>
      <c r="H417" s="10"/>
      <c r="I417" s="420"/>
      <c r="J417" s="421"/>
      <c r="K417" s="422"/>
      <c r="L417" s="39"/>
      <c r="M417" s="10"/>
      <c r="N417" s="10"/>
      <c r="O417" s="10"/>
      <c r="P417" s="10"/>
      <c r="Q417" s="10"/>
      <c r="R417" s="10"/>
      <c r="S417" s="27"/>
      <c r="T417" s="10"/>
      <c r="U417" s="10"/>
      <c r="V417" s="10"/>
      <c r="W417" s="10"/>
      <c r="X417" s="38"/>
      <c r="Y417" s="420"/>
      <c r="Z417" s="421"/>
      <c r="AA417" s="422"/>
      <c r="AB417" s="41"/>
      <c r="AC417" s="41"/>
      <c r="AD417" s="41"/>
      <c r="AE417" s="41"/>
      <c r="AF417" s="41"/>
      <c r="AG417" s="41"/>
      <c r="AH417" s="41"/>
      <c r="AI417" s="30"/>
      <c r="AJ417" s="10"/>
      <c r="AK417" s="10"/>
      <c r="AL417" s="10"/>
      <c r="AM417" s="10"/>
      <c r="AN417" s="10"/>
      <c r="AO417" s="10"/>
      <c r="AP417" s="10"/>
      <c r="AQ417" s="10"/>
      <c r="AR417" s="10"/>
      <c r="AS417" s="10"/>
      <c r="AT417" s="10"/>
    </row>
    <row r="418" spans="2:46" x14ac:dyDescent="0.35">
      <c r="B418" s="10"/>
      <c r="C418" s="10"/>
      <c r="D418" s="10"/>
      <c r="E418" s="10"/>
      <c r="F418" s="10"/>
      <c r="G418" s="10"/>
      <c r="H418" s="10"/>
      <c r="I418" s="420"/>
      <c r="J418" s="421"/>
      <c r="K418" s="422"/>
      <c r="L418" s="39"/>
      <c r="M418" s="10"/>
      <c r="N418" s="10"/>
      <c r="O418" s="10"/>
      <c r="P418" s="10"/>
      <c r="Q418" s="10"/>
      <c r="R418" s="10"/>
      <c r="S418" s="27"/>
      <c r="T418" s="10"/>
      <c r="U418" s="10"/>
      <c r="V418" s="10"/>
      <c r="W418" s="10"/>
      <c r="X418" s="38"/>
      <c r="Y418" s="420"/>
      <c r="Z418" s="421"/>
      <c r="AA418" s="422"/>
      <c r="AB418" s="41"/>
      <c r="AC418" s="41"/>
      <c r="AD418" s="41"/>
      <c r="AE418" s="41"/>
      <c r="AF418" s="41"/>
      <c r="AG418" s="41"/>
      <c r="AH418" s="41"/>
      <c r="AI418" s="30"/>
      <c r="AJ418" s="10"/>
      <c r="AK418" s="10"/>
      <c r="AL418" s="10"/>
      <c r="AM418" s="10"/>
      <c r="AN418" s="10"/>
      <c r="AO418" s="10"/>
      <c r="AP418" s="10"/>
      <c r="AQ418" s="10"/>
      <c r="AR418" s="10"/>
      <c r="AS418" s="10"/>
      <c r="AT418" s="10"/>
    </row>
    <row r="419" spans="2:46" x14ac:dyDescent="0.35">
      <c r="B419" s="10"/>
      <c r="C419" s="10"/>
      <c r="D419" s="10"/>
      <c r="E419" s="10"/>
      <c r="F419" s="10"/>
      <c r="G419" s="10"/>
      <c r="H419" s="10"/>
      <c r="I419" s="420"/>
      <c r="J419" s="421"/>
      <c r="K419" s="422"/>
      <c r="L419" s="39"/>
      <c r="M419" s="10"/>
      <c r="N419" s="10"/>
      <c r="O419" s="10"/>
      <c r="P419" s="10"/>
      <c r="Q419" s="10"/>
      <c r="R419" s="10"/>
      <c r="S419" s="27"/>
      <c r="T419" s="10"/>
      <c r="U419" s="10"/>
      <c r="V419" s="10"/>
      <c r="W419" s="10"/>
      <c r="X419" s="38"/>
      <c r="Y419" s="420"/>
      <c r="Z419" s="421"/>
      <c r="AA419" s="422"/>
      <c r="AB419" s="41"/>
      <c r="AC419" s="41"/>
      <c r="AD419" s="41"/>
      <c r="AE419" s="41"/>
      <c r="AF419" s="41"/>
      <c r="AG419" s="41"/>
      <c r="AH419" s="41"/>
      <c r="AI419" s="30"/>
      <c r="AJ419" s="10"/>
      <c r="AK419" s="10"/>
      <c r="AL419" s="10"/>
      <c r="AM419" s="10"/>
      <c r="AN419" s="10"/>
      <c r="AO419" s="10"/>
      <c r="AP419" s="10"/>
      <c r="AQ419" s="10"/>
      <c r="AR419" s="10"/>
      <c r="AS419" s="10"/>
      <c r="AT419" s="10"/>
    </row>
    <row r="420" spans="2:46" x14ac:dyDescent="0.35">
      <c r="B420" s="10"/>
      <c r="C420" s="10"/>
      <c r="D420" s="10"/>
      <c r="E420" s="10"/>
      <c r="F420" s="10"/>
      <c r="G420" s="10"/>
      <c r="H420" s="10"/>
      <c r="I420" s="420"/>
      <c r="J420" s="421"/>
      <c r="K420" s="422"/>
      <c r="L420" s="39"/>
      <c r="M420" s="10"/>
      <c r="N420" s="10"/>
      <c r="O420" s="10"/>
      <c r="P420" s="10"/>
      <c r="Q420" s="10"/>
      <c r="R420" s="10"/>
      <c r="S420" s="27"/>
      <c r="T420" s="10"/>
      <c r="U420" s="10"/>
      <c r="V420" s="10"/>
      <c r="W420" s="10"/>
      <c r="X420" s="38"/>
      <c r="Y420" s="420"/>
      <c r="Z420" s="421"/>
      <c r="AA420" s="422"/>
      <c r="AB420" s="41"/>
      <c r="AC420" s="41"/>
      <c r="AD420" s="41"/>
      <c r="AE420" s="41"/>
      <c r="AF420" s="41"/>
      <c r="AG420" s="41"/>
      <c r="AH420" s="41"/>
      <c r="AI420" s="30"/>
      <c r="AJ420" s="10"/>
      <c r="AK420" s="10"/>
      <c r="AL420" s="10"/>
      <c r="AM420" s="10"/>
      <c r="AN420" s="10"/>
      <c r="AO420" s="10"/>
      <c r="AP420" s="10"/>
      <c r="AQ420" s="10"/>
      <c r="AR420" s="10"/>
      <c r="AS420" s="10"/>
      <c r="AT420" s="10"/>
    </row>
    <row r="421" spans="2:46" x14ac:dyDescent="0.35">
      <c r="B421" s="10"/>
      <c r="C421" s="10"/>
      <c r="D421" s="10"/>
      <c r="E421" s="10"/>
      <c r="F421" s="10"/>
      <c r="G421" s="10"/>
      <c r="H421" s="10"/>
      <c r="I421" s="420"/>
      <c r="J421" s="421"/>
      <c r="K421" s="422"/>
      <c r="L421" s="39"/>
      <c r="M421" s="10"/>
      <c r="N421" s="10"/>
      <c r="O421" s="10"/>
      <c r="P421" s="10"/>
      <c r="Q421" s="10"/>
      <c r="R421" s="10"/>
      <c r="S421" s="27"/>
      <c r="T421" s="10"/>
      <c r="U421" s="10"/>
      <c r="V421" s="10"/>
      <c r="W421" s="10"/>
      <c r="X421" s="38"/>
      <c r="Y421" s="420"/>
      <c r="Z421" s="421"/>
      <c r="AA421" s="422"/>
      <c r="AB421" s="41"/>
      <c r="AC421" s="41"/>
      <c r="AD421" s="41"/>
      <c r="AE421" s="41"/>
      <c r="AF421" s="41"/>
      <c r="AG421" s="41"/>
      <c r="AH421" s="41"/>
      <c r="AI421" s="30"/>
      <c r="AJ421" s="10"/>
      <c r="AK421" s="10"/>
      <c r="AL421" s="10"/>
      <c r="AM421" s="10"/>
      <c r="AN421" s="10"/>
      <c r="AO421" s="10"/>
      <c r="AP421" s="10"/>
      <c r="AQ421" s="10"/>
      <c r="AR421" s="10"/>
      <c r="AS421" s="10"/>
      <c r="AT421" s="10"/>
    </row>
    <row r="422" spans="2:46" x14ac:dyDescent="0.35">
      <c r="B422" s="10"/>
      <c r="C422" s="10"/>
      <c r="D422" s="10"/>
      <c r="E422" s="10"/>
      <c r="F422" s="10"/>
      <c r="G422" s="10"/>
      <c r="H422" s="10"/>
      <c r="I422" s="420"/>
      <c r="J422" s="421"/>
      <c r="K422" s="422"/>
      <c r="L422" s="39"/>
      <c r="M422" s="10"/>
      <c r="N422" s="10"/>
      <c r="O422" s="10"/>
      <c r="P422" s="10"/>
      <c r="Q422" s="10"/>
      <c r="R422" s="10"/>
      <c r="S422" s="27"/>
      <c r="T422" s="10"/>
      <c r="U422" s="10"/>
      <c r="V422" s="10"/>
      <c r="W422" s="10"/>
      <c r="X422" s="38"/>
      <c r="Y422" s="420"/>
      <c r="Z422" s="421"/>
      <c r="AA422" s="422"/>
      <c r="AB422" s="41"/>
      <c r="AC422" s="41"/>
      <c r="AD422" s="41"/>
      <c r="AE422" s="41"/>
      <c r="AF422" s="41"/>
      <c r="AG422" s="41"/>
      <c r="AH422" s="41"/>
      <c r="AI422" s="30"/>
      <c r="AJ422" s="10"/>
      <c r="AK422" s="10"/>
      <c r="AL422" s="10"/>
      <c r="AM422" s="10"/>
      <c r="AN422" s="10"/>
      <c r="AO422" s="10"/>
      <c r="AP422" s="10"/>
      <c r="AQ422" s="10"/>
      <c r="AR422" s="10"/>
      <c r="AS422" s="10"/>
      <c r="AT422" s="10"/>
    </row>
    <row r="423" spans="2:46" x14ac:dyDescent="0.35">
      <c r="B423" s="10"/>
      <c r="C423" s="10"/>
      <c r="D423" s="10"/>
      <c r="E423" s="10"/>
      <c r="F423" s="10"/>
      <c r="G423" s="10"/>
      <c r="H423" s="10"/>
      <c r="I423" s="420"/>
      <c r="J423" s="421"/>
      <c r="K423" s="422"/>
      <c r="L423" s="39"/>
      <c r="M423" s="10"/>
      <c r="N423" s="10"/>
      <c r="O423" s="10"/>
      <c r="P423" s="10"/>
      <c r="Q423" s="10"/>
      <c r="R423" s="10"/>
      <c r="S423" s="27"/>
      <c r="T423" s="10"/>
      <c r="U423" s="10"/>
      <c r="V423" s="10"/>
      <c r="W423" s="10"/>
      <c r="X423" s="38"/>
      <c r="Y423" s="420"/>
      <c r="Z423" s="421"/>
      <c r="AA423" s="422"/>
      <c r="AB423" s="41"/>
      <c r="AC423" s="41"/>
      <c r="AD423" s="41"/>
      <c r="AE423" s="41"/>
      <c r="AF423" s="41"/>
      <c r="AG423" s="41"/>
      <c r="AH423" s="41"/>
      <c r="AI423" s="30"/>
      <c r="AJ423" s="10"/>
      <c r="AK423" s="10"/>
      <c r="AL423" s="10"/>
      <c r="AM423" s="10"/>
      <c r="AN423" s="10"/>
      <c r="AO423" s="10"/>
      <c r="AP423" s="10"/>
      <c r="AQ423" s="10"/>
      <c r="AR423" s="10"/>
      <c r="AS423" s="10"/>
      <c r="AT423" s="10"/>
    </row>
    <row r="424" spans="2:46" x14ac:dyDescent="0.35">
      <c r="B424" s="10"/>
      <c r="C424" s="10"/>
      <c r="D424" s="10"/>
      <c r="E424" s="10"/>
      <c r="F424" s="10"/>
      <c r="G424" s="10"/>
      <c r="H424" s="10"/>
      <c r="I424" s="420"/>
      <c r="J424" s="421"/>
      <c r="K424" s="422"/>
      <c r="L424" s="39"/>
      <c r="M424" s="10"/>
      <c r="N424" s="10"/>
      <c r="O424" s="10"/>
      <c r="P424" s="10"/>
      <c r="Q424" s="10"/>
      <c r="R424" s="10"/>
      <c r="S424" s="27"/>
      <c r="T424" s="10"/>
      <c r="U424" s="10"/>
      <c r="V424" s="10"/>
      <c r="W424" s="10"/>
      <c r="X424" s="38"/>
      <c r="Y424" s="420"/>
      <c r="Z424" s="421"/>
      <c r="AA424" s="422"/>
      <c r="AB424" s="41"/>
      <c r="AC424" s="41"/>
      <c r="AD424" s="41"/>
      <c r="AE424" s="41"/>
      <c r="AF424" s="41"/>
      <c r="AG424" s="41"/>
      <c r="AH424" s="41"/>
      <c r="AI424" s="30"/>
      <c r="AJ424" s="10"/>
      <c r="AK424" s="10"/>
      <c r="AL424" s="10"/>
      <c r="AM424" s="10"/>
      <c r="AN424" s="10"/>
      <c r="AO424" s="10"/>
      <c r="AP424" s="10"/>
      <c r="AQ424" s="10"/>
      <c r="AR424" s="10"/>
      <c r="AS424" s="10"/>
      <c r="AT424" s="10"/>
    </row>
    <row r="425" spans="2:46" x14ac:dyDescent="0.35">
      <c r="B425" s="10"/>
      <c r="C425" s="10"/>
      <c r="D425" s="10"/>
      <c r="E425" s="10"/>
      <c r="F425" s="10"/>
      <c r="G425" s="10"/>
      <c r="H425" s="10"/>
      <c r="I425" s="420"/>
      <c r="J425" s="421"/>
      <c r="K425" s="422"/>
      <c r="L425" s="39"/>
      <c r="M425" s="10"/>
      <c r="N425" s="10"/>
      <c r="O425" s="10"/>
      <c r="P425" s="10"/>
      <c r="Q425" s="10"/>
      <c r="R425" s="10"/>
      <c r="S425" s="27"/>
      <c r="T425" s="10"/>
      <c r="U425" s="10"/>
      <c r="V425" s="10"/>
      <c r="W425" s="10"/>
      <c r="X425" s="38"/>
      <c r="Y425" s="420"/>
      <c r="Z425" s="421"/>
      <c r="AA425" s="422"/>
      <c r="AB425" s="41"/>
      <c r="AC425" s="41"/>
      <c r="AD425" s="41"/>
      <c r="AE425" s="41"/>
      <c r="AF425" s="41"/>
      <c r="AG425" s="41"/>
      <c r="AH425" s="41"/>
      <c r="AI425" s="30"/>
      <c r="AJ425" s="10"/>
      <c r="AK425" s="10"/>
      <c r="AL425" s="10"/>
      <c r="AM425" s="10"/>
      <c r="AN425" s="10"/>
      <c r="AO425" s="10"/>
      <c r="AP425" s="10"/>
      <c r="AQ425" s="10"/>
      <c r="AR425" s="10"/>
      <c r="AS425" s="10"/>
      <c r="AT425" s="10"/>
    </row>
    <row r="426" spans="2:46" x14ac:dyDescent="0.35">
      <c r="B426" s="10"/>
      <c r="C426" s="10"/>
      <c r="D426" s="10"/>
      <c r="E426" s="10"/>
      <c r="F426" s="10"/>
      <c r="G426" s="10"/>
      <c r="H426" s="10"/>
      <c r="I426" s="420"/>
      <c r="J426" s="421"/>
      <c r="K426" s="422"/>
      <c r="L426" s="39"/>
      <c r="M426" s="10"/>
      <c r="N426" s="10"/>
      <c r="O426" s="10"/>
      <c r="P426" s="10"/>
      <c r="Q426" s="10"/>
      <c r="R426" s="10"/>
      <c r="S426" s="27"/>
      <c r="T426" s="10"/>
      <c r="U426" s="10"/>
      <c r="V426" s="10"/>
      <c r="W426" s="10"/>
      <c r="X426" s="38"/>
      <c r="Y426" s="420"/>
      <c r="Z426" s="421"/>
      <c r="AA426" s="422"/>
      <c r="AB426" s="41"/>
      <c r="AC426" s="41"/>
      <c r="AD426" s="41"/>
      <c r="AE426" s="41"/>
      <c r="AF426" s="41"/>
      <c r="AG426" s="41"/>
      <c r="AH426" s="41"/>
      <c r="AI426" s="30"/>
      <c r="AJ426" s="10"/>
      <c r="AK426" s="10"/>
      <c r="AL426" s="10"/>
      <c r="AM426" s="10"/>
      <c r="AN426" s="10"/>
      <c r="AO426" s="10"/>
      <c r="AP426" s="10"/>
      <c r="AQ426" s="10"/>
      <c r="AR426" s="10"/>
      <c r="AS426" s="10"/>
      <c r="AT426" s="10"/>
    </row>
    <row r="427" spans="2:46" x14ac:dyDescent="0.35">
      <c r="B427" s="10"/>
      <c r="C427" s="10"/>
      <c r="D427" s="10"/>
      <c r="E427" s="10"/>
      <c r="F427" s="10"/>
      <c r="G427" s="10"/>
      <c r="H427" s="10"/>
      <c r="I427" s="420"/>
      <c r="J427" s="421"/>
      <c r="K427" s="422"/>
      <c r="L427" s="39"/>
      <c r="M427" s="10"/>
      <c r="N427" s="10"/>
      <c r="O427" s="10"/>
      <c r="P427" s="10"/>
      <c r="Q427" s="10"/>
      <c r="R427" s="10"/>
      <c r="S427" s="27"/>
      <c r="T427" s="10"/>
      <c r="U427" s="10"/>
      <c r="V427" s="10"/>
      <c r="W427" s="10"/>
      <c r="X427" s="38"/>
      <c r="Y427" s="420"/>
      <c r="Z427" s="421"/>
      <c r="AA427" s="422"/>
      <c r="AB427" s="41"/>
      <c r="AC427" s="41"/>
      <c r="AD427" s="41"/>
      <c r="AE427" s="41"/>
      <c r="AF427" s="41"/>
      <c r="AG427" s="41"/>
      <c r="AH427" s="41"/>
      <c r="AI427" s="30"/>
      <c r="AJ427" s="10"/>
      <c r="AK427" s="10"/>
      <c r="AL427" s="10"/>
      <c r="AM427" s="10"/>
      <c r="AN427" s="10"/>
      <c r="AO427" s="10"/>
      <c r="AP427" s="10"/>
      <c r="AQ427" s="10"/>
      <c r="AR427" s="10"/>
      <c r="AS427" s="10"/>
      <c r="AT427" s="10"/>
    </row>
    <row r="428" spans="2:46" x14ac:dyDescent="0.35">
      <c r="B428" s="10"/>
      <c r="C428" s="10"/>
      <c r="D428" s="10"/>
      <c r="E428" s="10"/>
      <c r="F428" s="10"/>
      <c r="G428" s="10"/>
      <c r="H428" s="10"/>
      <c r="I428" s="420"/>
      <c r="J428" s="421"/>
      <c r="K428" s="422"/>
      <c r="L428" s="39"/>
      <c r="M428" s="10"/>
      <c r="N428" s="10"/>
      <c r="O428" s="10"/>
      <c r="P428" s="10"/>
      <c r="Q428" s="10"/>
      <c r="R428" s="10"/>
      <c r="S428" s="27"/>
      <c r="T428" s="10"/>
      <c r="U428" s="10"/>
      <c r="V428" s="10"/>
      <c r="W428" s="10"/>
      <c r="X428" s="38"/>
      <c r="Y428" s="420"/>
      <c r="Z428" s="421"/>
      <c r="AA428" s="422"/>
      <c r="AB428" s="41"/>
      <c r="AC428" s="41"/>
      <c r="AD428" s="41"/>
      <c r="AE428" s="41"/>
      <c r="AF428" s="41"/>
      <c r="AG428" s="41"/>
      <c r="AH428" s="41"/>
      <c r="AI428" s="30"/>
      <c r="AJ428" s="10"/>
      <c r="AK428" s="10"/>
      <c r="AL428" s="10"/>
      <c r="AM428" s="10"/>
      <c r="AN428" s="10"/>
      <c r="AO428" s="10"/>
      <c r="AP428" s="10"/>
      <c r="AQ428" s="10"/>
      <c r="AR428" s="10"/>
      <c r="AS428" s="10"/>
      <c r="AT428" s="10"/>
    </row>
    <row r="429" spans="2:46" x14ac:dyDescent="0.35">
      <c r="B429" s="10"/>
      <c r="C429" s="10"/>
      <c r="D429" s="10"/>
      <c r="E429" s="10"/>
      <c r="F429" s="10"/>
      <c r="G429" s="10"/>
      <c r="H429" s="10"/>
      <c r="I429" s="420"/>
      <c r="J429" s="421"/>
      <c r="K429" s="422"/>
      <c r="L429" s="39"/>
      <c r="M429" s="10"/>
      <c r="N429" s="10"/>
      <c r="O429" s="10"/>
      <c r="P429" s="10"/>
      <c r="Q429" s="10"/>
      <c r="R429" s="10"/>
      <c r="S429" s="27"/>
      <c r="T429" s="10"/>
      <c r="U429" s="10"/>
      <c r="V429" s="10"/>
      <c r="W429" s="10"/>
      <c r="X429" s="38"/>
      <c r="Y429" s="420"/>
      <c r="Z429" s="421"/>
      <c r="AA429" s="422"/>
      <c r="AB429" s="41"/>
      <c r="AC429" s="41"/>
      <c r="AD429" s="41"/>
      <c r="AE429" s="41"/>
      <c r="AF429" s="41"/>
      <c r="AG429" s="41"/>
      <c r="AH429" s="41"/>
      <c r="AI429" s="30"/>
      <c r="AJ429" s="10"/>
      <c r="AK429" s="10"/>
      <c r="AL429" s="10"/>
      <c r="AM429" s="10"/>
      <c r="AN429" s="10"/>
      <c r="AO429" s="10"/>
      <c r="AP429" s="10"/>
      <c r="AQ429" s="10"/>
      <c r="AR429" s="10"/>
      <c r="AS429" s="10"/>
      <c r="AT429" s="10"/>
    </row>
    <row r="430" spans="2:46" x14ac:dyDescent="0.35">
      <c r="B430" s="10"/>
      <c r="C430" s="10"/>
      <c r="D430" s="10"/>
      <c r="E430" s="10"/>
      <c r="F430" s="10"/>
      <c r="G430" s="10"/>
      <c r="H430" s="10"/>
      <c r="I430" s="420"/>
      <c r="J430" s="421"/>
      <c r="K430" s="422"/>
      <c r="L430" s="39"/>
      <c r="M430" s="10"/>
      <c r="N430" s="10"/>
      <c r="O430" s="10"/>
      <c r="P430" s="10"/>
      <c r="Q430" s="10"/>
      <c r="R430" s="10"/>
      <c r="S430" s="27"/>
      <c r="T430" s="10"/>
      <c r="U430" s="10"/>
      <c r="V430" s="10"/>
      <c r="W430" s="10"/>
      <c r="X430" s="38"/>
      <c r="Y430" s="420"/>
      <c r="Z430" s="421"/>
      <c r="AA430" s="422"/>
      <c r="AB430" s="41"/>
      <c r="AC430" s="41"/>
      <c r="AD430" s="41"/>
      <c r="AE430" s="41"/>
      <c r="AF430" s="41"/>
      <c r="AG430" s="41"/>
      <c r="AH430" s="41"/>
      <c r="AI430" s="30"/>
      <c r="AJ430" s="10"/>
      <c r="AK430" s="10"/>
      <c r="AL430" s="10"/>
      <c r="AM430" s="10"/>
      <c r="AN430" s="10"/>
      <c r="AO430" s="10"/>
      <c r="AP430" s="10"/>
      <c r="AQ430" s="10"/>
      <c r="AR430" s="10"/>
      <c r="AS430" s="10"/>
      <c r="AT430" s="10"/>
    </row>
    <row r="431" spans="2:46" x14ac:dyDescent="0.35">
      <c r="B431" s="10"/>
      <c r="C431" s="10"/>
      <c r="D431" s="10"/>
      <c r="E431" s="10"/>
      <c r="F431" s="10"/>
      <c r="G431" s="10"/>
      <c r="H431" s="10"/>
      <c r="I431" s="420"/>
      <c r="J431" s="421"/>
      <c r="K431" s="422"/>
      <c r="L431" s="39"/>
      <c r="M431" s="10"/>
      <c r="N431" s="10"/>
      <c r="O431" s="10"/>
      <c r="P431" s="10"/>
      <c r="Q431" s="10"/>
      <c r="R431" s="10"/>
      <c r="S431" s="27"/>
      <c r="T431" s="10"/>
      <c r="U431" s="10"/>
      <c r="V431" s="10"/>
      <c r="W431" s="10"/>
      <c r="X431" s="38"/>
      <c r="Y431" s="420"/>
      <c r="Z431" s="421"/>
      <c r="AA431" s="422"/>
      <c r="AB431" s="41"/>
      <c r="AC431" s="41"/>
      <c r="AD431" s="41"/>
      <c r="AE431" s="41"/>
      <c r="AF431" s="41"/>
      <c r="AG431" s="41"/>
      <c r="AH431" s="41"/>
      <c r="AI431" s="30"/>
      <c r="AJ431" s="10"/>
      <c r="AK431" s="10"/>
      <c r="AL431" s="10"/>
      <c r="AM431" s="10"/>
      <c r="AN431" s="10"/>
      <c r="AO431" s="10"/>
      <c r="AP431" s="10"/>
      <c r="AQ431" s="10"/>
      <c r="AR431" s="10"/>
      <c r="AS431" s="10"/>
      <c r="AT431" s="10"/>
    </row>
    <row r="432" spans="2:46" x14ac:dyDescent="0.35">
      <c r="B432" s="10"/>
      <c r="C432" s="10"/>
      <c r="D432" s="10"/>
      <c r="E432" s="10"/>
      <c r="F432" s="10"/>
      <c r="G432" s="10"/>
      <c r="H432" s="10"/>
      <c r="I432" s="420"/>
      <c r="J432" s="421"/>
      <c r="K432" s="422"/>
      <c r="L432" s="39"/>
      <c r="M432" s="10"/>
      <c r="N432" s="10"/>
      <c r="O432" s="10"/>
      <c r="P432" s="10"/>
      <c r="Q432" s="10"/>
      <c r="R432" s="10"/>
      <c r="S432" s="27"/>
      <c r="T432" s="10"/>
      <c r="U432" s="10"/>
      <c r="V432" s="10"/>
      <c r="W432" s="10"/>
      <c r="X432" s="38"/>
      <c r="Y432" s="420"/>
      <c r="Z432" s="421"/>
      <c r="AA432" s="422"/>
      <c r="AB432" s="41"/>
      <c r="AC432" s="41"/>
      <c r="AD432" s="41"/>
      <c r="AE432" s="41"/>
      <c r="AF432" s="41"/>
      <c r="AG432" s="41"/>
      <c r="AH432" s="41"/>
      <c r="AI432" s="30"/>
      <c r="AJ432" s="10"/>
      <c r="AK432" s="10"/>
      <c r="AL432" s="10"/>
      <c r="AM432" s="10"/>
      <c r="AN432" s="10"/>
      <c r="AO432" s="10"/>
      <c r="AP432" s="10"/>
      <c r="AQ432" s="10"/>
      <c r="AR432" s="10"/>
      <c r="AS432" s="10"/>
      <c r="AT432" s="10"/>
    </row>
    <row r="433" spans="2:46" x14ac:dyDescent="0.35">
      <c r="B433" s="10"/>
      <c r="C433" s="10"/>
      <c r="D433" s="10"/>
      <c r="E433" s="10"/>
      <c r="F433" s="10"/>
      <c r="G433" s="10"/>
      <c r="H433" s="10"/>
      <c r="I433" s="420"/>
      <c r="J433" s="421"/>
      <c r="K433" s="422"/>
      <c r="L433" s="39"/>
      <c r="M433" s="10"/>
      <c r="N433" s="10"/>
      <c r="O433" s="10"/>
      <c r="P433" s="10"/>
      <c r="Q433" s="10"/>
      <c r="R433" s="10"/>
      <c r="S433" s="27"/>
      <c r="T433" s="10"/>
      <c r="U433" s="10"/>
      <c r="V433" s="10"/>
      <c r="W433" s="10"/>
      <c r="X433" s="38"/>
      <c r="Y433" s="420"/>
      <c r="Z433" s="421"/>
      <c r="AA433" s="422"/>
      <c r="AB433" s="41"/>
      <c r="AC433" s="41"/>
      <c r="AD433" s="41"/>
      <c r="AE433" s="41"/>
      <c r="AF433" s="41"/>
      <c r="AG433" s="41"/>
      <c r="AH433" s="41"/>
      <c r="AI433" s="30"/>
      <c r="AJ433" s="10"/>
      <c r="AK433" s="10"/>
      <c r="AL433" s="10"/>
      <c r="AM433" s="10"/>
      <c r="AN433" s="10"/>
      <c r="AO433" s="10"/>
      <c r="AP433" s="10"/>
      <c r="AQ433" s="10"/>
      <c r="AR433" s="10"/>
      <c r="AS433" s="10"/>
      <c r="AT433" s="10"/>
    </row>
    <row r="434" spans="2:46" x14ac:dyDescent="0.35">
      <c r="B434" s="10"/>
      <c r="C434" s="10"/>
      <c r="D434" s="10"/>
      <c r="E434" s="10"/>
      <c r="F434" s="10"/>
      <c r="G434" s="10"/>
      <c r="H434" s="10"/>
      <c r="I434" s="420"/>
      <c r="J434" s="421"/>
      <c r="K434" s="422"/>
      <c r="L434" s="39"/>
      <c r="M434" s="10"/>
      <c r="N434" s="10"/>
      <c r="O434" s="10"/>
      <c r="P434" s="10"/>
      <c r="Q434" s="10"/>
      <c r="R434" s="10"/>
      <c r="S434" s="27"/>
      <c r="T434" s="10"/>
      <c r="U434" s="10"/>
      <c r="V434" s="10"/>
      <c r="W434" s="10"/>
      <c r="X434" s="38"/>
      <c r="Y434" s="420"/>
      <c r="Z434" s="421"/>
      <c r="AA434" s="422"/>
      <c r="AB434" s="41"/>
      <c r="AC434" s="41"/>
      <c r="AD434" s="41"/>
      <c r="AE434" s="41"/>
      <c r="AF434" s="41"/>
      <c r="AG434" s="41"/>
      <c r="AH434" s="41"/>
      <c r="AI434" s="30"/>
      <c r="AJ434" s="10"/>
      <c r="AK434" s="10"/>
      <c r="AL434" s="10"/>
      <c r="AM434" s="10"/>
      <c r="AN434" s="10"/>
      <c r="AO434" s="10"/>
      <c r="AP434" s="10"/>
      <c r="AQ434" s="10"/>
      <c r="AR434" s="10"/>
      <c r="AS434" s="10"/>
      <c r="AT434" s="10"/>
    </row>
    <row r="435" spans="2:46" x14ac:dyDescent="0.35">
      <c r="B435" s="10"/>
      <c r="C435" s="10"/>
      <c r="D435" s="10"/>
      <c r="E435" s="10"/>
      <c r="F435" s="10"/>
      <c r="G435" s="10"/>
      <c r="H435" s="10"/>
      <c r="I435" s="420"/>
      <c r="J435" s="421"/>
      <c r="K435" s="422"/>
      <c r="L435" s="39"/>
      <c r="M435" s="10"/>
      <c r="N435" s="10"/>
      <c r="O435" s="10"/>
      <c r="P435" s="10"/>
      <c r="Q435" s="10"/>
      <c r="R435" s="10"/>
      <c r="S435" s="27"/>
      <c r="T435" s="10"/>
      <c r="U435" s="10"/>
      <c r="V435" s="10"/>
      <c r="W435" s="10"/>
      <c r="X435" s="38"/>
      <c r="Y435" s="420"/>
      <c r="Z435" s="421"/>
      <c r="AA435" s="422"/>
      <c r="AB435" s="41"/>
      <c r="AC435" s="41"/>
      <c r="AD435" s="41"/>
      <c r="AE435" s="41"/>
      <c r="AF435" s="41"/>
      <c r="AG435" s="41"/>
      <c r="AH435" s="41"/>
      <c r="AI435" s="30"/>
      <c r="AJ435" s="10"/>
      <c r="AK435" s="10"/>
      <c r="AL435" s="10"/>
      <c r="AM435" s="10"/>
      <c r="AN435" s="10"/>
      <c r="AO435" s="10"/>
      <c r="AP435" s="10"/>
      <c r="AQ435" s="10"/>
      <c r="AR435" s="10"/>
      <c r="AS435" s="10"/>
      <c r="AT435" s="10"/>
    </row>
    <row r="436" spans="2:46" x14ac:dyDescent="0.35">
      <c r="B436" s="10"/>
      <c r="C436" s="10"/>
      <c r="D436" s="10"/>
      <c r="E436" s="10"/>
      <c r="F436" s="10"/>
      <c r="G436" s="10"/>
      <c r="H436" s="10"/>
      <c r="I436" s="420"/>
      <c r="J436" s="421"/>
      <c r="K436" s="422"/>
      <c r="L436" s="39"/>
      <c r="M436" s="10"/>
      <c r="N436" s="10"/>
      <c r="O436" s="10"/>
      <c r="P436" s="10"/>
      <c r="Q436" s="10"/>
      <c r="R436" s="10"/>
      <c r="S436" s="27"/>
      <c r="T436" s="10"/>
      <c r="U436" s="10"/>
      <c r="V436" s="10"/>
      <c r="W436" s="10"/>
      <c r="X436" s="38"/>
      <c r="Y436" s="420"/>
      <c r="Z436" s="421"/>
      <c r="AA436" s="422"/>
      <c r="AB436" s="41"/>
      <c r="AC436" s="41"/>
      <c r="AD436" s="41"/>
      <c r="AE436" s="41"/>
      <c r="AF436" s="41"/>
      <c r="AG436" s="41"/>
      <c r="AH436" s="41"/>
      <c r="AI436" s="30"/>
      <c r="AJ436" s="10"/>
      <c r="AK436" s="10"/>
      <c r="AL436" s="10"/>
      <c r="AM436" s="10"/>
      <c r="AN436" s="10"/>
      <c r="AO436" s="10"/>
      <c r="AP436" s="10"/>
      <c r="AQ436" s="10"/>
      <c r="AR436" s="10"/>
      <c r="AS436" s="10"/>
      <c r="AT436" s="10"/>
    </row>
    <row r="437" spans="2:46" x14ac:dyDescent="0.35">
      <c r="B437" s="10"/>
      <c r="C437" s="10"/>
      <c r="D437" s="10"/>
      <c r="E437" s="10"/>
      <c r="F437" s="10"/>
      <c r="G437" s="10"/>
      <c r="H437" s="10"/>
      <c r="I437" s="420"/>
      <c r="J437" s="421"/>
      <c r="K437" s="422"/>
      <c r="L437" s="39"/>
      <c r="M437" s="10"/>
      <c r="N437" s="10"/>
      <c r="O437" s="10"/>
      <c r="P437" s="10"/>
      <c r="Q437" s="10"/>
      <c r="R437" s="10"/>
      <c r="S437" s="27"/>
      <c r="T437" s="10"/>
      <c r="U437" s="10"/>
      <c r="V437" s="10"/>
      <c r="W437" s="10"/>
      <c r="X437" s="38"/>
      <c r="Y437" s="420"/>
      <c r="Z437" s="421"/>
      <c r="AA437" s="422"/>
      <c r="AB437" s="41"/>
      <c r="AC437" s="41"/>
      <c r="AD437" s="41"/>
      <c r="AE437" s="41"/>
      <c r="AF437" s="41"/>
      <c r="AG437" s="41"/>
      <c r="AH437" s="41"/>
      <c r="AI437" s="30"/>
      <c r="AJ437" s="10"/>
      <c r="AK437" s="10"/>
      <c r="AL437" s="10"/>
      <c r="AM437" s="10"/>
      <c r="AN437" s="10"/>
      <c r="AO437" s="10"/>
      <c r="AP437" s="10"/>
      <c r="AQ437" s="10"/>
      <c r="AR437" s="10"/>
      <c r="AS437" s="10"/>
      <c r="AT437" s="10"/>
    </row>
    <row r="438" spans="2:46" x14ac:dyDescent="0.35">
      <c r="B438" s="10"/>
      <c r="C438" s="10"/>
      <c r="D438" s="10"/>
      <c r="E438" s="10"/>
      <c r="F438" s="10"/>
      <c r="G438" s="10"/>
      <c r="H438" s="10"/>
      <c r="I438" s="420"/>
      <c r="J438" s="421"/>
      <c r="K438" s="422"/>
      <c r="L438" s="39"/>
      <c r="M438" s="10"/>
      <c r="N438" s="10"/>
      <c r="O438" s="10"/>
      <c r="P438" s="10"/>
      <c r="Q438" s="10"/>
      <c r="R438" s="10"/>
      <c r="S438" s="27"/>
      <c r="T438" s="10"/>
      <c r="U438" s="10"/>
      <c r="V438" s="10"/>
      <c r="W438" s="10"/>
      <c r="X438" s="38"/>
      <c r="Y438" s="420"/>
      <c r="Z438" s="421"/>
      <c r="AA438" s="422"/>
      <c r="AB438" s="41"/>
      <c r="AC438" s="41"/>
      <c r="AD438" s="41"/>
      <c r="AE438" s="41"/>
      <c r="AF438" s="41"/>
      <c r="AG438" s="41"/>
      <c r="AH438" s="41"/>
      <c r="AI438" s="30"/>
      <c r="AJ438" s="10"/>
      <c r="AK438" s="10"/>
      <c r="AL438" s="10"/>
      <c r="AM438" s="10"/>
      <c r="AN438" s="10"/>
      <c r="AO438" s="10"/>
      <c r="AP438" s="10"/>
      <c r="AQ438" s="10"/>
      <c r="AR438" s="10"/>
      <c r="AS438" s="10"/>
      <c r="AT438" s="10"/>
    </row>
    <row r="439" spans="2:46" x14ac:dyDescent="0.35">
      <c r="B439" s="10"/>
      <c r="C439" s="10"/>
      <c r="D439" s="10"/>
      <c r="E439" s="10"/>
      <c r="F439" s="10"/>
      <c r="G439" s="10"/>
      <c r="H439" s="10"/>
      <c r="I439" s="420"/>
      <c r="J439" s="421"/>
      <c r="K439" s="422"/>
      <c r="L439" s="39"/>
      <c r="M439" s="10"/>
      <c r="N439" s="10"/>
      <c r="O439" s="10"/>
      <c r="P439" s="10"/>
      <c r="Q439" s="10"/>
      <c r="R439" s="10"/>
      <c r="S439" s="27"/>
      <c r="T439" s="10"/>
      <c r="U439" s="10"/>
      <c r="V439" s="10"/>
      <c r="W439" s="10"/>
      <c r="X439" s="38"/>
      <c r="Y439" s="420"/>
      <c r="Z439" s="421"/>
      <c r="AA439" s="422"/>
      <c r="AB439" s="41"/>
      <c r="AC439" s="41"/>
      <c r="AD439" s="41"/>
      <c r="AE439" s="41"/>
      <c r="AF439" s="41"/>
      <c r="AG439" s="41"/>
      <c r="AH439" s="41"/>
      <c r="AI439" s="30"/>
      <c r="AJ439" s="10"/>
      <c r="AK439" s="10"/>
      <c r="AL439" s="10"/>
      <c r="AM439" s="10"/>
      <c r="AN439" s="10"/>
      <c r="AO439" s="10"/>
      <c r="AP439" s="10"/>
      <c r="AQ439" s="10"/>
      <c r="AR439" s="10"/>
      <c r="AS439" s="10"/>
      <c r="AT439" s="10"/>
    </row>
    <row r="440" spans="2:46" x14ac:dyDescent="0.35">
      <c r="B440" s="10"/>
      <c r="C440" s="10"/>
      <c r="D440" s="10"/>
      <c r="E440" s="10"/>
      <c r="F440" s="10"/>
      <c r="G440" s="10"/>
      <c r="H440" s="10"/>
      <c r="I440" s="420"/>
      <c r="J440" s="421"/>
      <c r="K440" s="422"/>
      <c r="L440" s="39"/>
      <c r="M440" s="10"/>
      <c r="N440" s="10"/>
      <c r="O440" s="10"/>
      <c r="P440" s="10"/>
      <c r="Q440" s="10"/>
      <c r="R440" s="10"/>
      <c r="S440" s="27"/>
      <c r="T440" s="10"/>
      <c r="U440" s="10"/>
      <c r="V440" s="10"/>
      <c r="W440" s="10"/>
      <c r="X440" s="38"/>
      <c r="Y440" s="420"/>
      <c r="Z440" s="421"/>
      <c r="AA440" s="422"/>
      <c r="AB440" s="41"/>
      <c r="AC440" s="41"/>
      <c r="AD440" s="41"/>
      <c r="AE440" s="41"/>
      <c r="AF440" s="41"/>
      <c r="AG440" s="41"/>
      <c r="AH440" s="41"/>
      <c r="AI440" s="30"/>
      <c r="AJ440" s="10"/>
      <c r="AK440" s="10"/>
      <c r="AL440" s="10"/>
      <c r="AM440" s="10"/>
      <c r="AN440" s="10"/>
      <c r="AO440" s="10"/>
      <c r="AP440" s="10"/>
      <c r="AQ440" s="10"/>
      <c r="AR440" s="10"/>
      <c r="AS440" s="10"/>
      <c r="AT440" s="10"/>
    </row>
    <row r="441" spans="2:46" x14ac:dyDescent="0.35">
      <c r="B441" s="10"/>
      <c r="C441" s="10"/>
      <c r="D441" s="10"/>
      <c r="E441" s="10"/>
      <c r="F441" s="10"/>
      <c r="G441" s="10"/>
      <c r="H441" s="10"/>
      <c r="I441" s="420"/>
      <c r="J441" s="421"/>
      <c r="K441" s="422"/>
      <c r="L441" s="39"/>
      <c r="M441" s="10"/>
      <c r="N441" s="10"/>
      <c r="O441" s="10"/>
      <c r="P441" s="10"/>
      <c r="Q441" s="10"/>
      <c r="R441" s="10"/>
      <c r="S441" s="27"/>
      <c r="T441" s="10"/>
      <c r="U441" s="10"/>
      <c r="V441" s="10"/>
      <c r="W441" s="10"/>
      <c r="X441" s="38"/>
      <c r="Y441" s="420"/>
      <c r="Z441" s="421"/>
      <c r="AA441" s="422"/>
      <c r="AB441" s="41"/>
      <c r="AC441" s="41"/>
      <c r="AD441" s="41"/>
      <c r="AE441" s="41"/>
      <c r="AF441" s="41"/>
      <c r="AG441" s="41"/>
      <c r="AH441" s="41"/>
      <c r="AI441" s="30"/>
      <c r="AJ441" s="10"/>
      <c r="AK441" s="10"/>
      <c r="AL441" s="10"/>
      <c r="AM441" s="10"/>
      <c r="AN441" s="10"/>
      <c r="AO441" s="10"/>
      <c r="AP441" s="10"/>
      <c r="AQ441" s="10"/>
      <c r="AR441" s="10"/>
      <c r="AS441" s="10"/>
      <c r="AT441" s="10"/>
    </row>
    <row r="442" spans="2:46" x14ac:dyDescent="0.35">
      <c r="B442" s="10"/>
      <c r="C442" s="10"/>
      <c r="D442" s="10"/>
      <c r="E442" s="10"/>
      <c r="F442" s="10"/>
      <c r="G442" s="10"/>
      <c r="H442" s="10"/>
      <c r="I442" s="420"/>
      <c r="J442" s="421"/>
      <c r="K442" s="422"/>
      <c r="L442" s="39"/>
      <c r="M442" s="10"/>
      <c r="N442" s="10"/>
      <c r="O442" s="10"/>
      <c r="P442" s="10"/>
      <c r="Q442" s="10"/>
      <c r="R442" s="10"/>
      <c r="S442" s="27"/>
      <c r="T442" s="10"/>
      <c r="U442" s="10"/>
      <c r="V442" s="10"/>
      <c r="W442" s="10"/>
      <c r="X442" s="38"/>
      <c r="Y442" s="420"/>
      <c r="Z442" s="421"/>
      <c r="AA442" s="422"/>
      <c r="AB442" s="41"/>
      <c r="AC442" s="41"/>
      <c r="AD442" s="41"/>
      <c r="AE442" s="41"/>
      <c r="AF442" s="41"/>
      <c r="AG442" s="41"/>
      <c r="AH442" s="41"/>
      <c r="AI442" s="30"/>
      <c r="AJ442" s="10"/>
      <c r="AK442" s="10"/>
      <c r="AL442" s="10"/>
      <c r="AM442" s="10"/>
      <c r="AN442" s="10"/>
      <c r="AO442" s="10"/>
      <c r="AP442" s="10"/>
      <c r="AQ442" s="10"/>
      <c r="AR442" s="10"/>
      <c r="AS442" s="10"/>
      <c r="AT442" s="10"/>
    </row>
    <row r="443" spans="2:46" x14ac:dyDescent="0.35">
      <c r="B443" s="10"/>
      <c r="C443" s="10"/>
      <c r="D443" s="10"/>
      <c r="E443" s="10"/>
      <c r="F443" s="10"/>
      <c r="G443" s="10"/>
      <c r="H443" s="10"/>
      <c r="I443" s="420"/>
      <c r="J443" s="421"/>
      <c r="K443" s="422"/>
      <c r="L443" s="39"/>
      <c r="M443" s="10"/>
      <c r="N443" s="10"/>
      <c r="O443" s="10"/>
      <c r="P443" s="10"/>
      <c r="Q443" s="10"/>
      <c r="R443" s="10"/>
      <c r="S443" s="27"/>
      <c r="T443" s="10"/>
      <c r="U443" s="10"/>
      <c r="V443" s="10"/>
      <c r="W443" s="10"/>
      <c r="X443" s="38"/>
      <c r="Y443" s="420"/>
      <c r="Z443" s="421"/>
      <c r="AA443" s="422"/>
      <c r="AB443" s="41"/>
      <c r="AC443" s="41"/>
      <c r="AD443" s="41"/>
      <c r="AE443" s="41"/>
      <c r="AF443" s="41"/>
      <c r="AG443" s="41"/>
      <c r="AH443" s="41"/>
      <c r="AI443" s="30"/>
      <c r="AJ443" s="10"/>
      <c r="AK443" s="10"/>
      <c r="AL443" s="10"/>
      <c r="AM443" s="10"/>
      <c r="AN443" s="10"/>
      <c r="AO443" s="10"/>
      <c r="AP443" s="10"/>
      <c r="AQ443" s="10"/>
      <c r="AR443" s="10"/>
      <c r="AS443" s="10"/>
      <c r="AT443" s="10"/>
    </row>
    <row r="444" spans="2:46" x14ac:dyDescent="0.35">
      <c r="B444" s="10"/>
      <c r="C444" s="10"/>
      <c r="D444" s="10"/>
      <c r="E444" s="10"/>
      <c r="F444" s="10"/>
      <c r="G444" s="10"/>
      <c r="H444" s="10"/>
      <c r="I444" s="420"/>
      <c r="J444" s="421"/>
      <c r="K444" s="422"/>
      <c r="L444" s="39"/>
      <c r="M444" s="10"/>
      <c r="N444" s="10"/>
      <c r="O444" s="10"/>
      <c r="P444" s="10"/>
      <c r="Q444" s="10"/>
      <c r="R444" s="10"/>
      <c r="S444" s="27"/>
      <c r="T444" s="10"/>
      <c r="U444" s="10"/>
      <c r="V444" s="10"/>
      <c r="W444" s="10"/>
      <c r="X444" s="38"/>
      <c r="Y444" s="420"/>
      <c r="Z444" s="421"/>
      <c r="AA444" s="422"/>
      <c r="AB444" s="41"/>
      <c r="AC444" s="41"/>
      <c r="AD444" s="41"/>
      <c r="AE444" s="41"/>
      <c r="AF444" s="41"/>
      <c r="AG444" s="41"/>
      <c r="AH444" s="41"/>
      <c r="AI444" s="30"/>
      <c r="AJ444" s="10"/>
      <c r="AK444" s="10"/>
      <c r="AL444" s="10"/>
      <c r="AM444" s="10"/>
      <c r="AN444" s="10"/>
      <c r="AO444" s="10"/>
      <c r="AP444" s="10"/>
      <c r="AQ444" s="10"/>
      <c r="AR444" s="10"/>
      <c r="AS444" s="10"/>
      <c r="AT444" s="10"/>
    </row>
    <row r="445" spans="2:46" x14ac:dyDescent="0.35">
      <c r="B445" s="10"/>
      <c r="C445" s="10"/>
      <c r="D445" s="10"/>
      <c r="E445" s="10"/>
      <c r="F445" s="10"/>
      <c r="G445" s="10"/>
      <c r="H445" s="10"/>
      <c r="I445" s="420"/>
      <c r="J445" s="421"/>
      <c r="K445" s="422"/>
      <c r="L445" s="39"/>
      <c r="M445" s="10"/>
      <c r="N445" s="10"/>
      <c r="O445" s="10"/>
      <c r="P445" s="10"/>
      <c r="Q445" s="10"/>
      <c r="R445" s="10"/>
      <c r="S445" s="27"/>
      <c r="T445" s="10"/>
      <c r="U445" s="10"/>
      <c r="V445" s="10"/>
      <c r="W445" s="10"/>
      <c r="X445" s="38"/>
      <c r="Y445" s="420"/>
      <c r="Z445" s="421"/>
      <c r="AA445" s="422"/>
      <c r="AB445" s="41"/>
      <c r="AC445" s="41"/>
      <c r="AD445" s="41"/>
      <c r="AE445" s="41"/>
      <c r="AF445" s="41"/>
      <c r="AG445" s="41"/>
      <c r="AH445" s="41"/>
      <c r="AI445" s="30"/>
      <c r="AJ445" s="10"/>
      <c r="AK445" s="10"/>
      <c r="AL445" s="10"/>
      <c r="AM445" s="10"/>
      <c r="AN445" s="10"/>
      <c r="AO445" s="10"/>
      <c r="AP445" s="10"/>
      <c r="AQ445" s="10"/>
      <c r="AR445" s="10"/>
      <c r="AS445" s="10"/>
      <c r="AT445" s="10"/>
    </row>
    <row r="446" spans="2:46" x14ac:dyDescent="0.35">
      <c r="B446" s="10"/>
      <c r="C446" s="10"/>
      <c r="D446" s="10"/>
      <c r="E446" s="10"/>
      <c r="F446" s="10"/>
      <c r="G446" s="10"/>
      <c r="H446" s="10"/>
      <c r="I446" s="420"/>
      <c r="J446" s="421"/>
      <c r="K446" s="422"/>
      <c r="L446" s="39"/>
      <c r="M446" s="10"/>
      <c r="N446" s="10"/>
      <c r="O446" s="10"/>
      <c r="P446" s="10"/>
      <c r="Q446" s="10"/>
      <c r="R446" s="10"/>
      <c r="S446" s="27"/>
      <c r="T446" s="10"/>
      <c r="U446" s="10"/>
      <c r="V446" s="10"/>
      <c r="W446" s="10"/>
      <c r="X446" s="38"/>
      <c r="Y446" s="420"/>
      <c r="Z446" s="421"/>
      <c r="AA446" s="422"/>
      <c r="AB446" s="41"/>
      <c r="AC446" s="41"/>
      <c r="AD446" s="41"/>
      <c r="AE446" s="41"/>
      <c r="AF446" s="41"/>
      <c r="AG446" s="41"/>
      <c r="AH446" s="41"/>
      <c r="AI446" s="30"/>
      <c r="AJ446" s="10"/>
      <c r="AK446" s="10"/>
      <c r="AL446" s="10"/>
      <c r="AM446" s="10"/>
      <c r="AN446" s="10"/>
      <c r="AO446" s="10"/>
      <c r="AP446" s="10"/>
      <c r="AQ446" s="10"/>
      <c r="AR446" s="10"/>
      <c r="AS446" s="10"/>
      <c r="AT446" s="10"/>
    </row>
    <row r="447" spans="2:46" x14ac:dyDescent="0.35">
      <c r="B447" s="10"/>
      <c r="C447" s="10"/>
      <c r="D447" s="10"/>
      <c r="E447" s="10"/>
      <c r="F447" s="10"/>
      <c r="G447" s="10"/>
      <c r="H447" s="10"/>
      <c r="I447" s="420"/>
      <c r="J447" s="421"/>
      <c r="K447" s="422"/>
      <c r="L447" s="39"/>
      <c r="M447" s="10"/>
      <c r="N447" s="10"/>
      <c r="O447" s="10"/>
      <c r="P447" s="10"/>
      <c r="Q447" s="10"/>
      <c r="R447" s="10"/>
      <c r="S447" s="27"/>
      <c r="T447" s="10"/>
      <c r="U447" s="10"/>
      <c r="V447" s="10"/>
      <c r="W447" s="10"/>
      <c r="X447" s="38"/>
      <c r="Y447" s="420"/>
      <c r="Z447" s="421"/>
      <c r="AA447" s="422"/>
      <c r="AB447" s="41"/>
      <c r="AC447" s="41"/>
      <c r="AD447" s="41"/>
      <c r="AE447" s="41"/>
      <c r="AF447" s="41"/>
      <c r="AG447" s="41"/>
      <c r="AH447" s="41"/>
      <c r="AI447" s="30"/>
      <c r="AJ447" s="10"/>
      <c r="AK447" s="10"/>
      <c r="AL447" s="10"/>
      <c r="AM447" s="10"/>
      <c r="AN447" s="10"/>
      <c r="AO447" s="10"/>
      <c r="AP447" s="10"/>
      <c r="AQ447" s="10"/>
      <c r="AR447" s="10"/>
      <c r="AS447" s="10"/>
      <c r="AT447" s="10"/>
    </row>
    <row r="448" spans="2:46" x14ac:dyDescent="0.35">
      <c r="B448" s="10"/>
      <c r="C448" s="10"/>
      <c r="D448" s="10"/>
      <c r="E448" s="10"/>
      <c r="F448" s="10"/>
      <c r="G448" s="10"/>
      <c r="H448" s="10"/>
      <c r="I448" s="420"/>
      <c r="J448" s="421"/>
      <c r="K448" s="422"/>
      <c r="L448" s="39"/>
      <c r="M448" s="10"/>
      <c r="N448" s="10"/>
      <c r="O448" s="10"/>
      <c r="P448" s="10"/>
      <c r="Q448" s="10"/>
      <c r="R448" s="10"/>
      <c r="S448" s="27"/>
      <c r="T448" s="10"/>
      <c r="U448" s="10"/>
      <c r="V448" s="10"/>
      <c r="W448" s="10"/>
      <c r="X448" s="38"/>
      <c r="Y448" s="420"/>
      <c r="Z448" s="421"/>
      <c r="AA448" s="422"/>
      <c r="AB448" s="41"/>
      <c r="AC448" s="41"/>
      <c r="AD448" s="41"/>
      <c r="AE448" s="41"/>
      <c r="AF448" s="41"/>
      <c r="AG448" s="41"/>
      <c r="AH448" s="41"/>
      <c r="AI448" s="30"/>
      <c r="AJ448" s="10"/>
      <c r="AK448" s="10"/>
      <c r="AL448" s="10"/>
      <c r="AM448" s="10"/>
      <c r="AN448" s="10"/>
      <c r="AO448" s="10"/>
      <c r="AP448" s="10"/>
      <c r="AQ448" s="10"/>
      <c r="AR448" s="10"/>
      <c r="AS448" s="10"/>
      <c r="AT448" s="10"/>
    </row>
    <row r="449" spans="2:46" x14ac:dyDescent="0.35">
      <c r="B449" s="10"/>
      <c r="C449" s="10"/>
      <c r="D449" s="10"/>
      <c r="E449" s="10"/>
      <c r="F449" s="10"/>
      <c r="G449" s="10"/>
      <c r="H449" s="10"/>
      <c r="I449" s="420"/>
      <c r="J449" s="421"/>
      <c r="K449" s="422"/>
      <c r="L449" s="39"/>
      <c r="M449" s="10"/>
      <c r="N449" s="10"/>
      <c r="O449" s="10"/>
      <c r="P449" s="10"/>
      <c r="Q449" s="10"/>
      <c r="R449" s="10"/>
      <c r="S449" s="27"/>
      <c r="T449" s="10"/>
      <c r="U449" s="10"/>
      <c r="V449" s="10"/>
      <c r="W449" s="10"/>
      <c r="X449" s="38"/>
      <c r="Y449" s="420"/>
      <c r="Z449" s="421"/>
      <c r="AA449" s="422"/>
      <c r="AB449" s="41"/>
      <c r="AC449" s="41"/>
      <c r="AD449" s="41"/>
      <c r="AE449" s="41"/>
      <c r="AF449" s="41"/>
      <c r="AG449" s="41"/>
      <c r="AH449" s="41"/>
      <c r="AI449" s="30"/>
      <c r="AJ449" s="10"/>
      <c r="AK449" s="10"/>
      <c r="AL449" s="10"/>
      <c r="AM449" s="10"/>
      <c r="AN449" s="10"/>
      <c r="AO449" s="10"/>
      <c r="AP449" s="10"/>
      <c r="AQ449" s="10"/>
      <c r="AR449" s="10"/>
      <c r="AS449" s="10"/>
      <c r="AT449" s="10"/>
    </row>
    <row r="450" spans="2:46" x14ac:dyDescent="0.35">
      <c r="B450" s="10"/>
      <c r="C450" s="10"/>
      <c r="D450" s="10"/>
      <c r="E450" s="10"/>
      <c r="F450" s="10"/>
      <c r="G450" s="10"/>
      <c r="H450" s="10"/>
      <c r="I450" s="420"/>
      <c r="J450" s="421"/>
      <c r="K450" s="422"/>
      <c r="L450" s="39"/>
      <c r="M450" s="10"/>
      <c r="N450" s="10"/>
      <c r="O450" s="10"/>
      <c r="P450" s="10"/>
      <c r="Q450" s="10"/>
      <c r="R450" s="10"/>
      <c r="S450" s="27"/>
      <c r="T450" s="10"/>
      <c r="U450" s="10"/>
      <c r="V450" s="10"/>
      <c r="W450" s="10"/>
      <c r="X450" s="38"/>
      <c r="Y450" s="420"/>
      <c r="Z450" s="421"/>
      <c r="AA450" s="422"/>
      <c r="AB450" s="41"/>
      <c r="AC450" s="41"/>
      <c r="AD450" s="41"/>
      <c r="AE450" s="41"/>
      <c r="AF450" s="41"/>
      <c r="AG450" s="41"/>
      <c r="AH450" s="41"/>
      <c r="AI450" s="30"/>
      <c r="AJ450" s="10"/>
      <c r="AK450" s="10"/>
      <c r="AL450" s="10"/>
      <c r="AM450" s="10"/>
      <c r="AN450" s="10"/>
      <c r="AO450" s="10"/>
      <c r="AP450" s="10"/>
      <c r="AQ450" s="10"/>
      <c r="AR450" s="10"/>
      <c r="AS450" s="10"/>
      <c r="AT450" s="10"/>
    </row>
    <row r="451" spans="2:46" x14ac:dyDescent="0.35">
      <c r="B451" s="10"/>
      <c r="C451" s="10"/>
      <c r="D451" s="10"/>
      <c r="E451" s="10"/>
      <c r="F451" s="10"/>
      <c r="G451" s="10"/>
      <c r="H451" s="10"/>
      <c r="I451" s="420"/>
      <c r="J451" s="421"/>
      <c r="K451" s="422"/>
      <c r="L451" s="39"/>
      <c r="M451" s="10"/>
      <c r="N451" s="10"/>
      <c r="O451" s="10"/>
      <c r="P451" s="10"/>
      <c r="Q451" s="10"/>
      <c r="R451" s="10"/>
      <c r="S451" s="27"/>
      <c r="T451" s="10"/>
      <c r="U451" s="10"/>
      <c r="V451" s="10"/>
      <c r="W451" s="10"/>
      <c r="X451" s="38"/>
      <c r="Y451" s="420"/>
      <c r="Z451" s="421"/>
      <c r="AA451" s="422"/>
      <c r="AB451" s="41"/>
      <c r="AC451" s="41"/>
      <c r="AD451" s="41"/>
      <c r="AE451" s="41"/>
      <c r="AF451" s="41"/>
      <c r="AG451" s="41"/>
      <c r="AH451" s="41"/>
      <c r="AI451" s="30"/>
      <c r="AJ451" s="10"/>
      <c r="AK451" s="10"/>
      <c r="AL451" s="10"/>
      <c r="AM451" s="10"/>
      <c r="AN451" s="10"/>
      <c r="AO451" s="10"/>
      <c r="AP451" s="10"/>
      <c r="AQ451" s="10"/>
      <c r="AR451" s="10"/>
      <c r="AS451" s="10"/>
      <c r="AT451" s="10"/>
    </row>
    <row r="452" spans="2:46" x14ac:dyDescent="0.35">
      <c r="B452" s="10"/>
      <c r="C452" s="10"/>
      <c r="D452" s="10"/>
      <c r="E452" s="10"/>
      <c r="F452" s="10"/>
      <c r="G452" s="10"/>
      <c r="H452" s="10"/>
      <c r="I452" s="420"/>
      <c r="J452" s="421"/>
      <c r="K452" s="422"/>
      <c r="L452" s="39"/>
      <c r="M452" s="10"/>
      <c r="N452" s="10"/>
      <c r="O452" s="10"/>
      <c r="P452" s="10"/>
      <c r="Q452" s="10"/>
      <c r="R452" s="10"/>
      <c r="S452" s="27"/>
      <c r="T452" s="10"/>
      <c r="U452" s="10"/>
      <c r="V452" s="10"/>
      <c r="W452" s="10"/>
      <c r="X452" s="38"/>
      <c r="Y452" s="420"/>
      <c r="Z452" s="421"/>
      <c r="AA452" s="422"/>
      <c r="AB452" s="41"/>
      <c r="AC452" s="41"/>
      <c r="AD452" s="41"/>
      <c r="AE452" s="41"/>
      <c r="AF452" s="41"/>
      <c r="AG452" s="41"/>
      <c r="AH452" s="41"/>
      <c r="AI452" s="30"/>
      <c r="AJ452" s="10"/>
      <c r="AK452" s="10"/>
      <c r="AL452" s="10"/>
      <c r="AM452" s="10"/>
      <c r="AN452" s="10"/>
      <c r="AO452" s="10"/>
      <c r="AP452" s="10"/>
      <c r="AQ452" s="10"/>
      <c r="AR452" s="10"/>
      <c r="AS452" s="10"/>
      <c r="AT452" s="10"/>
    </row>
    <row r="453" spans="2:46" x14ac:dyDescent="0.35">
      <c r="B453" s="10"/>
      <c r="C453" s="10"/>
      <c r="D453" s="10"/>
      <c r="E453" s="10"/>
      <c r="F453" s="10"/>
      <c r="G453" s="10"/>
      <c r="H453" s="10"/>
      <c r="I453" s="420"/>
      <c r="J453" s="421"/>
      <c r="K453" s="422"/>
      <c r="L453" s="39"/>
      <c r="M453" s="10"/>
      <c r="N453" s="10"/>
      <c r="O453" s="10"/>
      <c r="P453" s="10"/>
      <c r="Q453" s="10"/>
      <c r="R453" s="10"/>
      <c r="S453" s="27"/>
      <c r="T453" s="10"/>
      <c r="U453" s="10"/>
      <c r="V453" s="10"/>
      <c r="W453" s="10"/>
      <c r="X453" s="38"/>
      <c r="Y453" s="420"/>
      <c r="Z453" s="421"/>
      <c r="AA453" s="422"/>
      <c r="AB453" s="41"/>
      <c r="AC453" s="41"/>
      <c r="AD453" s="41"/>
      <c r="AE453" s="41"/>
      <c r="AF453" s="41"/>
      <c r="AG453" s="41"/>
      <c r="AH453" s="41"/>
      <c r="AI453" s="30"/>
      <c r="AJ453" s="10"/>
      <c r="AK453" s="10"/>
      <c r="AL453" s="10"/>
      <c r="AM453" s="10"/>
      <c r="AN453" s="10"/>
      <c r="AO453" s="10"/>
      <c r="AP453" s="10"/>
      <c r="AQ453" s="10"/>
      <c r="AR453" s="10"/>
      <c r="AS453" s="10"/>
      <c r="AT453" s="10"/>
    </row>
    <row r="454" spans="2:46" x14ac:dyDescent="0.35">
      <c r="B454" s="10"/>
      <c r="C454" s="10"/>
      <c r="D454" s="10"/>
      <c r="E454" s="10"/>
      <c r="F454" s="10"/>
      <c r="G454" s="10"/>
      <c r="H454" s="10"/>
      <c r="I454" s="420"/>
      <c r="J454" s="421"/>
      <c r="K454" s="422"/>
      <c r="L454" s="39"/>
      <c r="M454" s="10"/>
      <c r="N454" s="10"/>
      <c r="O454" s="10"/>
      <c r="P454" s="10"/>
      <c r="Q454" s="10"/>
      <c r="R454" s="10"/>
      <c r="S454" s="27"/>
      <c r="T454" s="10"/>
      <c r="U454" s="10"/>
      <c r="V454" s="10"/>
      <c r="W454" s="10"/>
      <c r="X454" s="38"/>
      <c r="Y454" s="420"/>
      <c r="Z454" s="421"/>
      <c r="AA454" s="422"/>
      <c r="AB454" s="41"/>
      <c r="AC454" s="41"/>
      <c r="AD454" s="41"/>
      <c r="AE454" s="41"/>
      <c r="AF454" s="41"/>
      <c r="AG454" s="41"/>
      <c r="AH454" s="41"/>
      <c r="AI454" s="30"/>
      <c r="AJ454" s="10"/>
      <c r="AK454" s="10"/>
      <c r="AL454" s="10"/>
      <c r="AM454" s="10"/>
      <c r="AN454" s="10"/>
      <c r="AO454" s="10"/>
      <c r="AP454" s="10"/>
      <c r="AQ454" s="10"/>
      <c r="AR454" s="10"/>
      <c r="AS454" s="10"/>
      <c r="AT454" s="10"/>
    </row>
    <row r="455" spans="2:46" x14ac:dyDescent="0.35">
      <c r="B455" s="10"/>
      <c r="C455" s="10"/>
      <c r="D455" s="10"/>
      <c r="E455" s="10"/>
      <c r="F455" s="10"/>
      <c r="G455" s="10"/>
      <c r="H455" s="10"/>
      <c r="I455" s="420"/>
      <c r="J455" s="421"/>
      <c r="K455" s="422"/>
      <c r="L455" s="39"/>
      <c r="M455" s="10"/>
      <c r="N455" s="10"/>
      <c r="O455" s="10"/>
      <c r="P455" s="10"/>
      <c r="Q455" s="10"/>
      <c r="R455" s="10"/>
      <c r="S455" s="27"/>
      <c r="T455" s="10"/>
      <c r="U455" s="10"/>
      <c r="V455" s="10"/>
      <c r="W455" s="10"/>
      <c r="X455" s="38"/>
      <c r="Y455" s="420"/>
      <c r="Z455" s="421"/>
      <c r="AA455" s="422"/>
      <c r="AB455" s="41"/>
      <c r="AC455" s="41"/>
      <c r="AD455" s="41"/>
      <c r="AE455" s="41"/>
      <c r="AF455" s="41"/>
      <c r="AG455" s="41"/>
      <c r="AH455" s="41"/>
      <c r="AI455" s="30"/>
      <c r="AJ455" s="10"/>
      <c r="AK455" s="10"/>
      <c r="AL455" s="10"/>
      <c r="AM455" s="10"/>
      <c r="AN455" s="10"/>
      <c r="AO455" s="10"/>
      <c r="AP455" s="10"/>
      <c r="AQ455" s="10"/>
      <c r="AR455" s="10"/>
      <c r="AS455" s="10"/>
      <c r="AT455" s="10"/>
    </row>
    <row r="456" spans="2:46" x14ac:dyDescent="0.35">
      <c r="B456" s="10"/>
      <c r="C456" s="10"/>
      <c r="D456" s="10"/>
      <c r="E456" s="10"/>
      <c r="F456" s="10"/>
      <c r="G456" s="10"/>
      <c r="H456" s="10"/>
      <c r="I456" s="420"/>
      <c r="J456" s="421"/>
      <c r="K456" s="422"/>
      <c r="L456" s="39"/>
      <c r="M456" s="10"/>
      <c r="N456" s="10"/>
      <c r="O456" s="10"/>
      <c r="P456" s="10"/>
      <c r="Q456" s="10"/>
      <c r="R456" s="10"/>
      <c r="S456" s="27"/>
      <c r="T456" s="10"/>
      <c r="U456" s="10"/>
      <c r="V456" s="10"/>
      <c r="W456" s="10"/>
      <c r="X456" s="38"/>
      <c r="Y456" s="420"/>
      <c r="Z456" s="421"/>
      <c r="AA456" s="422"/>
      <c r="AB456" s="41"/>
      <c r="AC456" s="41"/>
      <c r="AD456" s="41"/>
      <c r="AE456" s="41"/>
      <c r="AF456" s="41"/>
      <c r="AG456" s="41"/>
      <c r="AH456" s="41"/>
      <c r="AI456" s="30"/>
      <c r="AJ456" s="10"/>
      <c r="AK456" s="10"/>
      <c r="AL456" s="10"/>
      <c r="AM456" s="10"/>
      <c r="AN456" s="10"/>
      <c r="AO456" s="10"/>
      <c r="AP456" s="10"/>
      <c r="AQ456" s="10"/>
      <c r="AR456" s="10"/>
      <c r="AS456" s="10"/>
      <c r="AT456" s="10"/>
    </row>
    <row r="457" spans="2:46" x14ac:dyDescent="0.35">
      <c r="B457" s="10"/>
      <c r="C457" s="10"/>
      <c r="D457" s="10"/>
      <c r="E457" s="10"/>
      <c r="F457" s="10"/>
      <c r="G457" s="10"/>
      <c r="H457" s="10"/>
      <c r="I457" s="420"/>
      <c r="J457" s="421"/>
      <c r="K457" s="422"/>
      <c r="L457" s="39"/>
      <c r="M457" s="10"/>
      <c r="N457" s="10"/>
      <c r="O457" s="10"/>
      <c r="P457" s="10"/>
      <c r="Q457" s="10"/>
      <c r="R457" s="10"/>
      <c r="S457" s="27"/>
      <c r="T457" s="10"/>
      <c r="U457" s="10"/>
      <c r="V457" s="10"/>
      <c r="W457" s="10"/>
      <c r="X457" s="38"/>
      <c r="Y457" s="420"/>
      <c r="Z457" s="421"/>
      <c r="AA457" s="422"/>
      <c r="AB457" s="41"/>
      <c r="AC457" s="41"/>
      <c r="AD457" s="41"/>
      <c r="AE457" s="41"/>
      <c r="AF457" s="41"/>
      <c r="AG457" s="41"/>
      <c r="AH457" s="41"/>
      <c r="AI457" s="30"/>
      <c r="AJ457" s="10"/>
      <c r="AK457" s="10"/>
      <c r="AL457" s="10"/>
      <c r="AM457" s="10"/>
      <c r="AN457" s="10"/>
      <c r="AO457" s="10"/>
      <c r="AP457" s="10"/>
      <c r="AQ457" s="10"/>
      <c r="AR457" s="10"/>
      <c r="AS457" s="10"/>
      <c r="AT457" s="10"/>
    </row>
    <row r="458" spans="2:46" x14ac:dyDescent="0.35">
      <c r="B458" s="10"/>
      <c r="C458" s="10"/>
      <c r="D458" s="10"/>
      <c r="E458" s="10"/>
      <c r="F458" s="10"/>
      <c r="G458" s="10"/>
      <c r="H458" s="10"/>
      <c r="I458" s="420"/>
      <c r="J458" s="421"/>
      <c r="K458" s="422"/>
      <c r="L458" s="39"/>
      <c r="M458" s="10"/>
      <c r="N458" s="10"/>
      <c r="O458" s="10"/>
      <c r="P458" s="10"/>
      <c r="Q458" s="10"/>
      <c r="R458" s="10"/>
      <c r="S458" s="27"/>
      <c r="T458" s="10"/>
      <c r="U458" s="10"/>
      <c r="V458" s="10"/>
      <c r="W458" s="10"/>
      <c r="X458" s="38"/>
      <c r="Y458" s="420"/>
      <c r="Z458" s="421"/>
      <c r="AA458" s="422"/>
      <c r="AB458" s="41"/>
      <c r="AC458" s="41"/>
      <c r="AD458" s="41"/>
      <c r="AE458" s="41"/>
      <c r="AF458" s="41"/>
      <c r="AG458" s="41"/>
      <c r="AH458" s="41"/>
      <c r="AI458" s="30"/>
      <c r="AJ458" s="10"/>
      <c r="AK458" s="10"/>
      <c r="AL458" s="10"/>
      <c r="AM458" s="10"/>
      <c r="AN458" s="10"/>
      <c r="AO458" s="10"/>
      <c r="AP458" s="10"/>
      <c r="AQ458" s="10"/>
      <c r="AR458" s="10"/>
      <c r="AS458" s="10"/>
      <c r="AT458" s="10"/>
    </row>
    <row r="459" spans="2:46" x14ac:dyDescent="0.35">
      <c r="B459" s="10"/>
      <c r="C459" s="10"/>
      <c r="D459" s="10"/>
      <c r="E459" s="10"/>
      <c r="F459" s="10"/>
      <c r="G459" s="10"/>
      <c r="H459" s="10"/>
      <c r="I459" s="420"/>
      <c r="J459" s="421"/>
      <c r="K459" s="422"/>
      <c r="L459" s="39"/>
      <c r="M459" s="10"/>
      <c r="N459" s="10"/>
      <c r="O459" s="10"/>
      <c r="P459" s="10"/>
      <c r="Q459" s="10"/>
      <c r="R459" s="10"/>
      <c r="S459" s="27"/>
      <c r="T459" s="10"/>
      <c r="U459" s="10"/>
      <c r="V459" s="10"/>
      <c r="W459" s="10"/>
      <c r="X459" s="38"/>
      <c r="Y459" s="420"/>
      <c r="Z459" s="421"/>
      <c r="AA459" s="422"/>
      <c r="AB459" s="41"/>
      <c r="AC459" s="41"/>
      <c r="AD459" s="41"/>
      <c r="AE459" s="41"/>
      <c r="AF459" s="41"/>
      <c r="AG459" s="41"/>
      <c r="AH459" s="41"/>
      <c r="AI459" s="30"/>
      <c r="AJ459" s="10"/>
      <c r="AK459" s="10"/>
      <c r="AL459" s="10"/>
      <c r="AM459" s="10"/>
      <c r="AN459" s="10"/>
      <c r="AO459" s="10"/>
      <c r="AP459" s="10"/>
      <c r="AQ459" s="10"/>
      <c r="AR459" s="10"/>
      <c r="AS459" s="10"/>
      <c r="AT459" s="10"/>
    </row>
    <row r="460" spans="2:46" x14ac:dyDescent="0.35">
      <c r="B460" s="10"/>
      <c r="C460" s="10"/>
      <c r="D460" s="10"/>
      <c r="E460" s="10"/>
      <c r="F460" s="10"/>
      <c r="G460" s="10"/>
      <c r="H460" s="10"/>
      <c r="I460" s="420"/>
      <c r="J460" s="421"/>
      <c r="K460" s="422"/>
      <c r="L460" s="39"/>
      <c r="M460" s="10"/>
      <c r="N460" s="10"/>
      <c r="O460" s="10"/>
      <c r="P460" s="10"/>
      <c r="Q460" s="10"/>
      <c r="R460" s="10"/>
      <c r="S460" s="27"/>
      <c r="T460" s="10"/>
      <c r="U460" s="10"/>
      <c r="V460" s="10"/>
      <c r="W460" s="10"/>
      <c r="X460" s="38"/>
      <c r="Y460" s="420"/>
      <c r="Z460" s="421"/>
      <c r="AA460" s="422"/>
      <c r="AB460" s="41"/>
      <c r="AC460" s="41"/>
      <c r="AD460" s="41"/>
      <c r="AE460" s="41"/>
      <c r="AF460" s="41"/>
      <c r="AG460" s="41"/>
      <c r="AH460" s="41"/>
      <c r="AI460" s="30"/>
      <c r="AJ460" s="10"/>
      <c r="AK460" s="10"/>
      <c r="AL460" s="10"/>
      <c r="AM460" s="10"/>
      <c r="AN460" s="10"/>
      <c r="AO460" s="10"/>
      <c r="AP460" s="10"/>
      <c r="AQ460" s="10"/>
      <c r="AR460" s="10"/>
      <c r="AS460" s="10"/>
      <c r="AT460" s="10"/>
    </row>
    <row r="461" spans="2:46" x14ac:dyDescent="0.35">
      <c r="B461" s="10"/>
      <c r="C461" s="10"/>
      <c r="D461" s="10"/>
      <c r="E461" s="10"/>
      <c r="F461" s="10"/>
      <c r="G461" s="10"/>
      <c r="H461" s="10"/>
      <c r="I461" s="420"/>
      <c r="J461" s="421"/>
      <c r="K461" s="422"/>
      <c r="L461" s="39"/>
      <c r="M461" s="10"/>
      <c r="N461" s="10"/>
      <c r="O461" s="10"/>
      <c r="P461" s="10"/>
      <c r="Q461" s="10"/>
      <c r="R461" s="10"/>
      <c r="S461" s="27"/>
      <c r="T461" s="10"/>
      <c r="U461" s="10"/>
      <c r="V461" s="10"/>
      <c r="W461" s="10"/>
      <c r="X461" s="38"/>
      <c r="Y461" s="420"/>
      <c r="Z461" s="421"/>
      <c r="AA461" s="422"/>
      <c r="AB461" s="41"/>
      <c r="AC461" s="41"/>
      <c r="AD461" s="41"/>
      <c r="AE461" s="41"/>
      <c r="AF461" s="41"/>
      <c r="AG461" s="41"/>
      <c r="AH461" s="41"/>
      <c r="AI461" s="30"/>
      <c r="AJ461" s="10"/>
      <c r="AK461" s="10"/>
      <c r="AL461" s="10"/>
      <c r="AM461" s="10"/>
      <c r="AN461" s="10"/>
      <c r="AO461" s="10"/>
      <c r="AP461" s="10"/>
      <c r="AQ461" s="10"/>
      <c r="AR461" s="10"/>
      <c r="AS461" s="10"/>
      <c r="AT461" s="10"/>
    </row>
    <row r="462" spans="2:46" x14ac:dyDescent="0.35">
      <c r="B462" s="10"/>
      <c r="C462" s="10"/>
      <c r="D462" s="10"/>
      <c r="E462" s="10"/>
      <c r="F462" s="10"/>
      <c r="G462" s="10"/>
      <c r="H462" s="10"/>
      <c r="I462" s="420"/>
      <c r="J462" s="421"/>
      <c r="K462" s="422"/>
      <c r="L462" s="39"/>
      <c r="M462" s="10"/>
      <c r="N462" s="10"/>
      <c r="O462" s="10"/>
      <c r="P462" s="10"/>
      <c r="Q462" s="10"/>
      <c r="R462" s="10"/>
      <c r="S462" s="27"/>
      <c r="T462" s="10"/>
      <c r="U462" s="10"/>
      <c r="V462" s="10"/>
      <c r="W462" s="10"/>
      <c r="X462" s="38"/>
      <c r="Y462" s="420"/>
      <c r="Z462" s="421"/>
      <c r="AA462" s="422"/>
      <c r="AB462" s="41"/>
      <c r="AC462" s="41"/>
      <c r="AD462" s="41"/>
      <c r="AE462" s="41"/>
      <c r="AF462" s="41"/>
      <c r="AG462" s="41"/>
      <c r="AH462" s="41"/>
      <c r="AI462" s="30"/>
      <c r="AJ462" s="10"/>
      <c r="AK462" s="10"/>
      <c r="AL462" s="10"/>
      <c r="AM462" s="10"/>
      <c r="AN462" s="10"/>
      <c r="AO462" s="10"/>
      <c r="AP462" s="10"/>
      <c r="AQ462" s="10"/>
      <c r="AR462" s="10"/>
      <c r="AS462" s="10"/>
      <c r="AT462" s="10"/>
    </row>
    <row r="463" spans="2:46" x14ac:dyDescent="0.35">
      <c r="B463" s="10"/>
      <c r="C463" s="10"/>
      <c r="D463" s="10"/>
      <c r="E463" s="10"/>
      <c r="F463" s="10"/>
      <c r="G463" s="10"/>
      <c r="H463" s="10"/>
      <c r="I463" s="420"/>
      <c r="J463" s="421"/>
      <c r="K463" s="422"/>
      <c r="L463" s="39"/>
      <c r="M463" s="10"/>
      <c r="N463" s="10"/>
      <c r="O463" s="10"/>
      <c r="P463" s="10"/>
      <c r="Q463" s="10"/>
      <c r="R463" s="10"/>
      <c r="S463" s="27"/>
      <c r="T463" s="10"/>
      <c r="U463" s="10"/>
      <c r="V463" s="10"/>
      <c r="W463" s="10"/>
      <c r="X463" s="38"/>
      <c r="Y463" s="420"/>
      <c r="Z463" s="421"/>
      <c r="AA463" s="422"/>
      <c r="AB463" s="41"/>
      <c r="AC463" s="41"/>
      <c r="AD463" s="41"/>
      <c r="AE463" s="41"/>
      <c r="AF463" s="41"/>
      <c r="AG463" s="41"/>
      <c r="AH463" s="41"/>
      <c r="AI463" s="30"/>
      <c r="AJ463" s="10"/>
      <c r="AK463" s="10"/>
      <c r="AL463" s="10"/>
      <c r="AM463" s="10"/>
      <c r="AN463" s="10"/>
      <c r="AO463" s="10"/>
      <c r="AP463" s="10"/>
      <c r="AQ463" s="10"/>
      <c r="AR463" s="10"/>
      <c r="AS463" s="10"/>
      <c r="AT463" s="10"/>
    </row>
    <row r="464" spans="2:46" x14ac:dyDescent="0.35">
      <c r="B464" s="10"/>
      <c r="C464" s="10"/>
      <c r="D464" s="10"/>
      <c r="E464" s="10"/>
      <c r="F464" s="10"/>
      <c r="G464" s="10"/>
      <c r="H464" s="10"/>
      <c r="I464" s="420"/>
      <c r="J464" s="421"/>
      <c r="K464" s="422"/>
      <c r="L464" s="39"/>
      <c r="M464" s="10"/>
      <c r="N464" s="10"/>
      <c r="O464" s="10"/>
      <c r="P464" s="10"/>
      <c r="Q464" s="10"/>
      <c r="R464" s="10"/>
      <c r="S464" s="27"/>
      <c r="T464" s="10"/>
      <c r="U464" s="10"/>
      <c r="V464" s="10"/>
      <c r="W464" s="10"/>
      <c r="X464" s="38"/>
      <c r="Y464" s="420"/>
      <c r="Z464" s="421"/>
      <c r="AA464" s="422"/>
      <c r="AB464" s="41"/>
      <c r="AC464" s="41"/>
      <c r="AD464" s="41"/>
      <c r="AE464" s="41"/>
      <c r="AF464" s="41"/>
      <c r="AG464" s="41"/>
      <c r="AH464" s="41"/>
      <c r="AI464" s="30"/>
      <c r="AJ464" s="10"/>
      <c r="AK464" s="10"/>
      <c r="AL464" s="10"/>
      <c r="AM464" s="10"/>
      <c r="AN464" s="10"/>
      <c r="AO464" s="10"/>
      <c r="AP464" s="10"/>
      <c r="AQ464" s="10"/>
      <c r="AR464" s="10"/>
      <c r="AS464" s="10"/>
      <c r="AT464" s="10"/>
    </row>
    <row r="465" spans="2:46" x14ac:dyDescent="0.35">
      <c r="B465" s="10"/>
      <c r="C465" s="10"/>
      <c r="D465" s="10"/>
      <c r="E465" s="10"/>
      <c r="F465" s="10"/>
      <c r="G465" s="10"/>
      <c r="H465" s="10"/>
      <c r="I465" s="420"/>
      <c r="J465" s="421"/>
      <c r="K465" s="422"/>
      <c r="L465" s="39"/>
      <c r="M465" s="10"/>
      <c r="N465" s="10"/>
      <c r="O465" s="10"/>
      <c r="P465" s="10"/>
      <c r="Q465" s="10"/>
      <c r="R465" s="10"/>
      <c r="S465" s="27"/>
      <c r="T465" s="10"/>
      <c r="U465" s="10"/>
      <c r="V465" s="10"/>
      <c r="W465" s="10"/>
      <c r="X465" s="38"/>
      <c r="Y465" s="420"/>
      <c r="Z465" s="421"/>
      <c r="AA465" s="422"/>
      <c r="AB465" s="41"/>
      <c r="AC465" s="41"/>
      <c r="AD465" s="41"/>
      <c r="AE465" s="41"/>
      <c r="AF465" s="41"/>
      <c r="AG465" s="41"/>
      <c r="AH465" s="41"/>
      <c r="AI465" s="30"/>
      <c r="AJ465" s="10"/>
      <c r="AK465" s="10"/>
      <c r="AL465" s="10"/>
      <c r="AM465" s="10"/>
      <c r="AN465" s="10"/>
      <c r="AO465" s="10"/>
      <c r="AP465" s="10"/>
      <c r="AQ465" s="10"/>
      <c r="AR465" s="10"/>
      <c r="AS465" s="10"/>
      <c r="AT465" s="10"/>
    </row>
    <row r="466" spans="2:46" x14ac:dyDescent="0.35">
      <c r="B466" s="10"/>
      <c r="C466" s="10"/>
      <c r="D466" s="10"/>
      <c r="E466" s="10"/>
      <c r="F466" s="10"/>
      <c r="G466" s="10"/>
      <c r="H466" s="10"/>
      <c r="I466" s="420"/>
      <c r="J466" s="421"/>
      <c r="K466" s="422"/>
      <c r="L466" s="39"/>
      <c r="M466" s="10"/>
      <c r="N466" s="10"/>
      <c r="O466" s="10"/>
      <c r="P466" s="10"/>
      <c r="Q466" s="10"/>
      <c r="R466" s="10"/>
      <c r="S466" s="27"/>
      <c r="T466" s="10"/>
      <c r="U466" s="10"/>
      <c r="V466" s="10"/>
      <c r="W466" s="10"/>
      <c r="X466" s="38"/>
      <c r="Y466" s="420"/>
      <c r="Z466" s="421"/>
      <c r="AA466" s="422"/>
      <c r="AB466" s="41"/>
      <c r="AC466" s="41"/>
      <c r="AD466" s="41"/>
      <c r="AE466" s="41"/>
      <c r="AF466" s="41"/>
      <c r="AG466" s="41"/>
      <c r="AH466" s="41"/>
      <c r="AI466" s="30"/>
      <c r="AJ466" s="10"/>
      <c r="AK466" s="10"/>
      <c r="AL466" s="10"/>
      <c r="AM466" s="10"/>
      <c r="AN466" s="10"/>
      <c r="AO466" s="10"/>
      <c r="AP466" s="10"/>
      <c r="AQ466" s="10"/>
      <c r="AR466" s="10"/>
      <c r="AS466" s="10"/>
      <c r="AT466" s="10"/>
    </row>
    <row r="467" spans="2:46" x14ac:dyDescent="0.35">
      <c r="B467" s="10"/>
      <c r="C467" s="10"/>
      <c r="D467" s="10"/>
      <c r="E467" s="10"/>
      <c r="F467" s="10"/>
      <c r="G467" s="10"/>
      <c r="H467" s="10"/>
      <c r="I467" s="420"/>
      <c r="J467" s="421"/>
      <c r="K467" s="422"/>
      <c r="L467" s="39"/>
      <c r="M467" s="10"/>
      <c r="N467" s="10"/>
      <c r="O467" s="10"/>
      <c r="P467" s="10"/>
      <c r="Q467" s="10"/>
      <c r="R467" s="10"/>
      <c r="S467" s="27"/>
      <c r="T467" s="10"/>
      <c r="U467" s="10"/>
      <c r="V467" s="10"/>
      <c r="W467" s="10"/>
      <c r="X467" s="38"/>
      <c r="Y467" s="420"/>
      <c r="Z467" s="421"/>
      <c r="AA467" s="422"/>
      <c r="AB467" s="41"/>
      <c r="AC467" s="41"/>
      <c r="AD467" s="41"/>
      <c r="AE467" s="41"/>
      <c r="AF467" s="41"/>
      <c r="AG467" s="41"/>
      <c r="AH467" s="41"/>
      <c r="AI467" s="30"/>
      <c r="AJ467" s="10"/>
      <c r="AK467" s="10"/>
      <c r="AL467" s="10"/>
      <c r="AM467" s="10"/>
      <c r="AN467" s="10"/>
      <c r="AO467" s="10"/>
      <c r="AP467" s="10"/>
      <c r="AQ467" s="10"/>
      <c r="AR467" s="10"/>
      <c r="AS467" s="10"/>
      <c r="AT467" s="10"/>
    </row>
    <row r="468" spans="2:46" x14ac:dyDescent="0.35">
      <c r="B468" s="10"/>
      <c r="C468" s="10"/>
      <c r="D468" s="10"/>
      <c r="E468" s="10"/>
      <c r="F468" s="10"/>
      <c r="G468" s="10"/>
      <c r="H468" s="10"/>
      <c r="I468" s="420"/>
      <c r="J468" s="421"/>
      <c r="K468" s="422"/>
      <c r="L468" s="39"/>
      <c r="M468" s="10"/>
      <c r="N468" s="10"/>
      <c r="O468" s="10"/>
      <c r="P468" s="10"/>
      <c r="Q468" s="10"/>
      <c r="R468" s="10"/>
      <c r="S468" s="27"/>
      <c r="T468" s="10"/>
      <c r="U468" s="10"/>
      <c r="V468" s="10"/>
      <c r="W468" s="10"/>
      <c r="X468" s="38"/>
      <c r="Y468" s="420"/>
      <c r="Z468" s="421"/>
      <c r="AA468" s="422"/>
      <c r="AB468" s="41"/>
      <c r="AC468" s="41"/>
      <c r="AD468" s="41"/>
      <c r="AE468" s="41"/>
      <c r="AF468" s="41"/>
      <c r="AG468" s="41"/>
      <c r="AH468" s="41"/>
      <c r="AI468" s="30"/>
      <c r="AJ468" s="10"/>
      <c r="AK468" s="10"/>
      <c r="AL468" s="10"/>
      <c r="AM468" s="10"/>
      <c r="AN468" s="10"/>
      <c r="AO468" s="10"/>
      <c r="AP468" s="10"/>
      <c r="AQ468" s="10"/>
      <c r="AR468" s="10"/>
      <c r="AS468" s="10"/>
      <c r="AT468" s="10"/>
    </row>
    <row r="469" spans="2:46" x14ac:dyDescent="0.35">
      <c r="B469" s="10"/>
      <c r="C469" s="10"/>
      <c r="D469" s="10"/>
      <c r="E469" s="10"/>
      <c r="F469" s="10"/>
      <c r="G469" s="10"/>
      <c r="H469" s="10"/>
      <c r="I469" s="420"/>
      <c r="J469" s="421"/>
      <c r="K469" s="422"/>
      <c r="L469" s="39"/>
      <c r="M469" s="10"/>
      <c r="N469" s="10"/>
      <c r="O469" s="10"/>
      <c r="P469" s="10"/>
      <c r="Q469" s="10"/>
      <c r="R469" s="10"/>
      <c r="S469" s="27"/>
      <c r="T469" s="10"/>
      <c r="U469" s="10"/>
      <c r="V469" s="10"/>
      <c r="W469" s="10"/>
      <c r="X469" s="38"/>
      <c r="Y469" s="420"/>
      <c r="Z469" s="421"/>
      <c r="AA469" s="422"/>
      <c r="AB469" s="41"/>
      <c r="AC469" s="41"/>
      <c r="AD469" s="41"/>
      <c r="AE469" s="41"/>
      <c r="AF469" s="41"/>
      <c r="AG469" s="41"/>
      <c r="AH469" s="41"/>
      <c r="AI469" s="30"/>
      <c r="AJ469" s="10"/>
      <c r="AK469" s="10"/>
      <c r="AL469" s="10"/>
      <c r="AM469" s="10"/>
      <c r="AN469" s="10"/>
      <c r="AO469" s="10"/>
      <c r="AP469" s="10"/>
      <c r="AQ469" s="10"/>
      <c r="AR469" s="10"/>
      <c r="AS469" s="10"/>
      <c r="AT469" s="10"/>
    </row>
    <row r="470" spans="2:46" x14ac:dyDescent="0.35">
      <c r="B470" s="10"/>
      <c r="C470" s="10"/>
      <c r="D470" s="10"/>
      <c r="E470" s="10"/>
      <c r="F470" s="10"/>
      <c r="G470" s="10"/>
      <c r="H470" s="10"/>
      <c r="I470" s="420"/>
      <c r="J470" s="421"/>
      <c r="K470" s="422"/>
      <c r="L470" s="39"/>
      <c r="M470" s="10"/>
      <c r="N470" s="10"/>
      <c r="O470" s="10"/>
      <c r="P470" s="10"/>
      <c r="Q470" s="10"/>
      <c r="R470" s="10"/>
      <c r="S470" s="27"/>
      <c r="T470" s="10"/>
      <c r="U470" s="10"/>
      <c r="V470" s="10"/>
      <c r="W470" s="10"/>
      <c r="X470" s="38"/>
      <c r="Y470" s="420"/>
      <c r="Z470" s="421"/>
      <c r="AA470" s="422"/>
      <c r="AB470" s="41"/>
      <c r="AC470" s="41"/>
      <c r="AD470" s="41"/>
      <c r="AE470" s="41"/>
      <c r="AF470" s="41"/>
      <c r="AG470" s="41"/>
      <c r="AH470" s="41"/>
      <c r="AI470" s="30"/>
      <c r="AJ470" s="10"/>
      <c r="AK470" s="10"/>
      <c r="AL470" s="10"/>
      <c r="AM470" s="10"/>
      <c r="AN470" s="10"/>
      <c r="AO470" s="10"/>
      <c r="AP470" s="10"/>
      <c r="AQ470" s="10"/>
      <c r="AR470" s="10"/>
      <c r="AS470" s="10"/>
      <c r="AT470" s="10"/>
    </row>
    <row r="471" spans="2:46" x14ac:dyDescent="0.35">
      <c r="B471" s="10"/>
      <c r="C471" s="10"/>
      <c r="D471" s="10"/>
      <c r="E471" s="10"/>
      <c r="F471" s="10"/>
      <c r="G471" s="10"/>
      <c r="H471" s="10"/>
      <c r="I471" s="420"/>
      <c r="J471" s="421"/>
      <c r="K471" s="422"/>
      <c r="L471" s="39"/>
      <c r="M471" s="10"/>
      <c r="N471" s="10"/>
      <c r="O471" s="10"/>
      <c r="P471" s="10"/>
      <c r="Q471" s="10"/>
      <c r="R471" s="10"/>
      <c r="S471" s="27"/>
      <c r="T471" s="10"/>
      <c r="U471" s="10"/>
      <c r="V471" s="10"/>
      <c r="W471" s="10"/>
      <c r="X471" s="38"/>
      <c r="Y471" s="420"/>
      <c r="Z471" s="421"/>
      <c r="AA471" s="422"/>
      <c r="AB471" s="41"/>
      <c r="AC471" s="41"/>
      <c r="AD471" s="41"/>
      <c r="AE471" s="41"/>
      <c r="AF471" s="41"/>
      <c r="AG471" s="41"/>
      <c r="AH471" s="41"/>
      <c r="AI471" s="30"/>
      <c r="AJ471" s="10"/>
      <c r="AK471" s="10"/>
      <c r="AL471" s="10"/>
      <c r="AM471" s="10"/>
      <c r="AN471" s="10"/>
      <c r="AO471" s="10"/>
      <c r="AP471" s="10"/>
      <c r="AQ471" s="10"/>
      <c r="AR471" s="10"/>
      <c r="AS471" s="10"/>
      <c r="AT471" s="10"/>
    </row>
    <row r="472" spans="2:46" x14ac:dyDescent="0.35">
      <c r="B472" s="10"/>
      <c r="C472" s="10"/>
      <c r="D472" s="10"/>
      <c r="E472" s="10"/>
      <c r="F472" s="10"/>
      <c r="G472" s="10"/>
      <c r="H472" s="10"/>
      <c r="I472" s="420"/>
      <c r="J472" s="421"/>
      <c r="K472" s="422"/>
      <c r="L472" s="39"/>
      <c r="M472" s="10"/>
      <c r="N472" s="10"/>
      <c r="O472" s="10"/>
      <c r="P472" s="10"/>
      <c r="Q472" s="10"/>
      <c r="R472" s="10"/>
      <c r="S472" s="27"/>
      <c r="T472" s="10"/>
      <c r="U472" s="10"/>
      <c r="V472" s="10"/>
      <c r="W472" s="10"/>
      <c r="X472" s="38"/>
      <c r="Y472" s="420"/>
      <c r="Z472" s="421"/>
      <c r="AA472" s="422"/>
      <c r="AB472" s="41"/>
      <c r="AC472" s="41"/>
      <c r="AD472" s="41"/>
      <c r="AE472" s="41"/>
      <c r="AF472" s="41"/>
      <c r="AG472" s="41"/>
      <c r="AH472" s="41"/>
      <c r="AI472" s="30"/>
      <c r="AJ472" s="10"/>
      <c r="AK472" s="10"/>
      <c r="AL472" s="10"/>
      <c r="AM472" s="10"/>
      <c r="AN472" s="10"/>
      <c r="AO472" s="10"/>
      <c r="AP472" s="10"/>
      <c r="AQ472" s="10"/>
      <c r="AR472" s="10"/>
      <c r="AS472" s="10"/>
      <c r="AT472" s="10"/>
    </row>
    <row r="473" spans="2:46" x14ac:dyDescent="0.35">
      <c r="B473" s="10"/>
      <c r="C473" s="10"/>
      <c r="D473" s="10"/>
      <c r="E473" s="10"/>
      <c r="F473" s="10"/>
      <c r="G473" s="10"/>
      <c r="H473" s="10"/>
      <c r="I473" s="420"/>
      <c r="J473" s="421"/>
      <c r="K473" s="422"/>
      <c r="L473" s="39"/>
      <c r="M473" s="10"/>
      <c r="N473" s="10"/>
      <c r="O473" s="10"/>
      <c r="P473" s="10"/>
      <c r="Q473" s="10"/>
      <c r="R473" s="10"/>
      <c r="S473" s="27"/>
      <c r="T473" s="10"/>
      <c r="U473" s="10"/>
      <c r="V473" s="10"/>
      <c r="W473" s="10"/>
      <c r="X473" s="38"/>
      <c r="Y473" s="420"/>
      <c r="Z473" s="421"/>
      <c r="AA473" s="422"/>
      <c r="AB473" s="41"/>
      <c r="AC473" s="41"/>
      <c r="AD473" s="41"/>
      <c r="AE473" s="41"/>
      <c r="AF473" s="41"/>
      <c r="AG473" s="41"/>
      <c r="AH473" s="41"/>
      <c r="AI473" s="30"/>
      <c r="AJ473" s="10"/>
      <c r="AK473" s="10"/>
      <c r="AL473" s="10"/>
      <c r="AM473" s="10"/>
      <c r="AN473" s="10"/>
      <c r="AO473" s="10"/>
      <c r="AP473" s="10"/>
      <c r="AQ473" s="10"/>
      <c r="AR473" s="10"/>
      <c r="AS473" s="10"/>
      <c r="AT473" s="10"/>
    </row>
    <row r="474" spans="2:46" x14ac:dyDescent="0.35">
      <c r="B474" s="10"/>
      <c r="C474" s="10"/>
      <c r="D474" s="10"/>
      <c r="E474" s="10"/>
      <c r="F474" s="10"/>
      <c r="G474" s="10"/>
      <c r="H474" s="10"/>
      <c r="I474" s="420"/>
      <c r="J474" s="421"/>
      <c r="K474" s="422"/>
      <c r="L474" s="39"/>
      <c r="M474" s="10"/>
      <c r="N474" s="10"/>
      <c r="O474" s="10"/>
      <c r="P474" s="10"/>
      <c r="Q474" s="10"/>
      <c r="R474" s="10"/>
      <c r="S474" s="27"/>
      <c r="T474" s="10"/>
      <c r="U474" s="10"/>
      <c r="V474" s="10"/>
      <c r="W474" s="10"/>
      <c r="X474" s="38"/>
      <c r="Y474" s="420"/>
      <c r="Z474" s="421"/>
      <c r="AA474" s="422"/>
      <c r="AB474" s="41"/>
      <c r="AC474" s="41"/>
      <c r="AD474" s="41"/>
      <c r="AE474" s="41"/>
      <c r="AF474" s="41"/>
      <c r="AG474" s="41"/>
      <c r="AH474" s="41"/>
      <c r="AI474" s="30"/>
      <c r="AJ474" s="10"/>
      <c r="AK474" s="10"/>
      <c r="AL474" s="10"/>
      <c r="AM474" s="10"/>
      <c r="AN474" s="10"/>
      <c r="AO474" s="10"/>
      <c r="AP474" s="10"/>
      <c r="AQ474" s="10"/>
      <c r="AR474" s="10"/>
      <c r="AS474" s="10"/>
      <c r="AT474" s="10"/>
    </row>
    <row r="475" spans="2:46" x14ac:dyDescent="0.35">
      <c r="B475" s="10"/>
      <c r="C475" s="10"/>
      <c r="D475" s="10"/>
      <c r="E475" s="10"/>
      <c r="F475" s="10"/>
      <c r="G475" s="10"/>
      <c r="H475" s="10"/>
      <c r="I475" s="420"/>
      <c r="J475" s="421"/>
      <c r="K475" s="422"/>
      <c r="L475" s="39"/>
      <c r="M475" s="10"/>
      <c r="N475" s="10"/>
      <c r="O475" s="10"/>
      <c r="P475" s="10"/>
      <c r="Q475" s="10"/>
      <c r="R475" s="10"/>
      <c r="S475" s="27"/>
      <c r="T475" s="10"/>
      <c r="U475" s="10"/>
      <c r="V475" s="10"/>
      <c r="W475" s="10"/>
      <c r="X475" s="38"/>
      <c r="Y475" s="420"/>
      <c r="Z475" s="421"/>
      <c r="AA475" s="422"/>
      <c r="AB475" s="41"/>
      <c r="AC475" s="41"/>
      <c r="AD475" s="41"/>
      <c r="AE475" s="41"/>
      <c r="AF475" s="41"/>
      <c r="AG475" s="41"/>
      <c r="AH475" s="41"/>
      <c r="AI475" s="30"/>
      <c r="AJ475" s="10"/>
      <c r="AK475" s="10"/>
      <c r="AL475" s="10"/>
      <c r="AM475" s="10"/>
      <c r="AN475" s="10"/>
      <c r="AO475" s="10"/>
      <c r="AP475" s="10"/>
      <c r="AQ475" s="10"/>
      <c r="AR475" s="10"/>
      <c r="AS475" s="10"/>
      <c r="AT475" s="10"/>
    </row>
    <row r="476" spans="2:46" x14ac:dyDescent="0.35">
      <c r="B476" s="10"/>
      <c r="C476" s="10"/>
      <c r="D476" s="10"/>
      <c r="E476" s="10"/>
      <c r="F476" s="10"/>
      <c r="G476" s="10"/>
      <c r="H476" s="10"/>
      <c r="I476" s="420"/>
      <c r="J476" s="421"/>
      <c r="K476" s="422"/>
      <c r="L476" s="39"/>
      <c r="M476" s="10"/>
      <c r="N476" s="10"/>
      <c r="O476" s="10"/>
      <c r="P476" s="10"/>
      <c r="Q476" s="10"/>
      <c r="R476" s="10"/>
      <c r="S476" s="27"/>
      <c r="T476" s="10"/>
      <c r="U476" s="10"/>
      <c r="V476" s="10"/>
      <c r="W476" s="10"/>
      <c r="X476" s="38"/>
      <c r="Y476" s="420"/>
      <c r="Z476" s="421"/>
      <c r="AA476" s="422"/>
      <c r="AB476" s="41"/>
      <c r="AC476" s="41"/>
      <c r="AD476" s="41"/>
      <c r="AE476" s="41"/>
      <c r="AF476" s="41"/>
      <c r="AG476" s="41"/>
      <c r="AH476" s="41"/>
      <c r="AI476" s="30"/>
      <c r="AJ476" s="10"/>
      <c r="AK476" s="10"/>
      <c r="AL476" s="10"/>
      <c r="AM476" s="10"/>
      <c r="AN476" s="10"/>
      <c r="AO476" s="10"/>
      <c r="AP476" s="10"/>
      <c r="AQ476" s="10"/>
      <c r="AR476" s="10"/>
      <c r="AS476" s="10"/>
      <c r="AT476" s="10"/>
    </row>
    <row r="477" spans="2:46" x14ac:dyDescent="0.35">
      <c r="B477" s="10"/>
      <c r="C477" s="10"/>
      <c r="D477" s="10"/>
      <c r="E477" s="10"/>
      <c r="F477" s="10"/>
      <c r="G477" s="10"/>
      <c r="H477" s="10"/>
      <c r="I477" s="420"/>
      <c r="J477" s="421"/>
      <c r="K477" s="422"/>
      <c r="L477" s="39"/>
      <c r="M477" s="10"/>
      <c r="N477" s="10"/>
      <c r="O477" s="10"/>
      <c r="P477" s="10"/>
      <c r="Q477" s="10"/>
      <c r="R477" s="10"/>
      <c r="S477" s="27"/>
      <c r="T477" s="10"/>
      <c r="U477" s="10"/>
      <c r="V477" s="10"/>
      <c r="W477" s="10"/>
      <c r="X477" s="38"/>
      <c r="Y477" s="420"/>
      <c r="Z477" s="421"/>
      <c r="AA477" s="422"/>
      <c r="AB477" s="41"/>
      <c r="AC477" s="41"/>
      <c r="AD477" s="41"/>
      <c r="AE477" s="41"/>
      <c r="AF477" s="41"/>
      <c r="AG477" s="41"/>
      <c r="AH477" s="41"/>
      <c r="AI477" s="30"/>
      <c r="AJ477" s="10"/>
      <c r="AK477" s="10"/>
      <c r="AL477" s="10"/>
      <c r="AM477" s="10"/>
      <c r="AN477" s="10"/>
      <c r="AO477" s="10"/>
      <c r="AP477" s="10"/>
      <c r="AQ477" s="10"/>
      <c r="AR477" s="10"/>
      <c r="AS477" s="10"/>
      <c r="AT477" s="10"/>
    </row>
    <row r="478" spans="2:46" x14ac:dyDescent="0.35">
      <c r="B478" s="10"/>
      <c r="C478" s="10"/>
      <c r="D478" s="10"/>
      <c r="E478" s="10"/>
      <c r="F478" s="10"/>
      <c r="G478" s="10"/>
      <c r="H478" s="10"/>
      <c r="I478" s="420"/>
      <c r="J478" s="421"/>
      <c r="K478" s="422"/>
      <c r="L478" s="39"/>
      <c r="M478" s="10"/>
      <c r="N478" s="10"/>
      <c r="O478" s="10"/>
      <c r="P478" s="10"/>
      <c r="Q478" s="10"/>
      <c r="R478" s="10"/>
      <c r="S478" s="27"/>
      <c r="T478" s="10"/>
      <c r="U478" s="10"/>
      <c r="V478" s="10"/>
      <c r="W478" s="10"/>
      <c r="X478" s="38"/>
      <c r="Y478" s="420"/>
      <c r="Z478" s="421"/>
      <c r="AA478" s="422"/>
      <c r="AB478" s="41"/>
      <c r="AC478" s="41"/>
      <c r="AD478" s="41"/>
      <c r="AE478" s="41"/>
      <c r="AF478" s="41"/>
      <c r="AG478" s="41"/>
      <c r="AH478" s="41"/>
      <c r="AI478" s="30"/>
      <c r="AJ478" s="10"/>
      <c r="AK478" s="10"/>
      <c r="AL478" s="10"/>
      <c r="AM478" s="10"/>
      <c r="AN478" s="10"/>
      <c r="AO478" s="10"/>
      <c r="AP478" s="10"/>
      <c r="AQ478" s="10"/>
      <c r="AR478" s="10"/>
      <c r="AS478" s="10"/>
      <c r="AT478" s="10"/>
    </row>
    <row r="479" spans="2:46" x14ac:dyDescent="0.35">
      <c r="B479" s="10"/>
      <c r="C479" s="10"/>
      <c r="D479" s="10"/>
      <c r="E479" s="10"/>
      <c r="F479" s="10"/>
      <c r="G479" s="10"/>
      <c r="H479" s="10"/>
      <c r="I479" s="420"/>
      <c r="J479" s="421"/>
      <c r="K479" s="422"/>
      <c r="L479" s="39"/>
      <c r="M479" s="10"/>
      <c r="N479" s="10"/>
      <c r="O479" s="10"/>
      <c r="P479" s="10"/>
      <c r="Q479" s="10"/>
      <c r="R479" s="10"/>
      <c r="S479" s="27"/>
      <c r="T479" s="10"/>
      <c r="U479" s="10"/>
      <c r="V479" s="10"/>
      <c r="W479" s="10"/>
      <c r="X479" s="38"/>
      <c r="Y479" s="420"/>
      <c r="Z479" s="421"/>
      <c r="AA479" s="422"/>
      <c r="AB479" s="41"/>
      <c r="AC479" s="41"/>
      <c r="AD479" s="41"/>
      <c r="AE479" s="41"/>
      <c r="AF479" s="41"/>
      <c r="AG479" s="41"/>
      <c r="AH479" s="41"/>
      <c r="AI479" s="30"/>
      <c r="AJ479" s="10"/>
      <c r="AK479" s="10"/>
      <c r="AL479" s="10"/>
      <c r="AM479" s="10"/>
      <c r="AN479" s="10"/>
      <c r="AO479" s="10"/>
      <c r="AP479" s="10"/>
      <c r="AQ479" s="10"/>
      <c r="AR479" s="10"/>
      <c r="AS479" s="10"/>
      <c r="AT479" s="10"/>
    </row>
    <row r="480" spans="2:46" x14ac:dyDescent="0.35">
      <c r="B480" s="10"/>
      <c r="C480" s="10"/>
      <c r="D480" s="10"/>
      <c r="E480" s="10"/>
      <c r="F480" s="10"/>
      <c r="G480" s="10"/>
      <c r="H480" s="10"/>
      <c r="I480" s="420"/>
      <c r="J480" s="421"/>
      <c r="K480" s="422"/>
      <c r="L480" s="39"/>
      <c r="M480" s="10"/>
      <c r="N480" s="10"/>
      <c r="O480" s="10"/>
      <c r="P480" s="10"/>
      <c r="Q480" s="10"/>
      <c r="R480" s="10"/>
      <c r="S480" s="27"/>
      <c r="T480" s="10"/>
      <c r="U480" s="10"/>
      <c r="V480" s="10"/>
      <c r="W480" s="10"/>
      <c r="X480" s="38"/>
      <c r="Y480" s="420"/>
      <c r="Z480" s="421"/>
      <c r="AA480" s="422"/>
      <c r="AB480" s="41"/>
      <c r="AC480" s="41"/>
      <c r="AD480" s="41"/>
      <c r="AE480" s="41"/>
      <c r="AF480" s="41"/>
      <c r="AG480" s="41"/>
      <c r="AH480" s="41"/>
      <c r="AI480" s="30"/>
      <c r="AJ480" s="10"/>
      <c r="AK480" s="10"/>
      <c r="AL480" s="10"/>
      <c r="AM480" s="10"/>
      <c r="AN480" s="10"/>
      <c r="AO480" s="10"/>
      <c r="AP480" s="10"/>
      <c r="AQ480" s="10"/>
      <c r="AR480" s="10"/>
      <c r="AS480" s="10"/>
      <c r="AT480" s="10"/>
    </row>
    <row r="481" spans="2:46" x14ac:dyDescent="0.35">
      <c r="B481" s="10"/>
      <c r="C481" s="10"/>
      <c r="D481" s="10"/>
      <c r="E481" s="10"/>
      <c r="F481" s="10"/>
      <c r="G481" s="10"/>
      <c r="H481" s="10"/>
      <c r="I481" s="420"/>
      <c r="J481" s="421"/>
      <c r="K481" s="422"/>
      <c r="L481" s="39"/>
      <c r="M481" s="10"/>
      <c r="N481" s="10"/>
      <c r="O481" s="10"/>
      <c r="P481" s="10"/>
      <c r="Q481" s="10"/>
      <c r="R481" s="10"/>
      <c r="S481" s="27"/>
      <c r="T481" s="10"/>
      <c r="U481" s="10"/>
      <c r="V481" s="10"/>
      <c r="W481" s="10"/>
      <c r="X481" s="38"/>
      <c r="Y481" s="420"/>
      <c r="Z481" s="421"/>
      <c r="AA481" s="422"/>
      <c r="AB481" s="41"/>
      <c r="AC481" s="41"/>
      <c r="AD481" s="41"/>
      <c r="AE481" s="41"/>
      <c r="AF481" s="41"/>
      <c r="AG481" s="41"/>
      <c r="AH481" s="41"/>
      <c r="AI481" s="30"/>
      <c r="AJ481" s="10"/>
      <c r="AK481" s="10"/>
      <c r="AL481" s="10"/>
      <c r="AM481" s="10"/>
      <c r="AN481" s="10"/>
      <c r="AO481" s="10"/>
      <c r="AP481" s="10"/>
      <c r="AQ481" s="10"/>
      <c r="AR481" s="10"/>
      <c r="AS481" s="10"/>
      <c r="AT481" s="10"/>
    </row>
    <row r="482" spans="2:46" x14ac:dyDescent="0.35">
      <c r="B482" s="10"/>
      <c r="C482" s="10"/>
      <c r="D482" s="10"/>
      <c r="E482" s="10"/>
      <c r="F482" s="10"/>
      <c r="G482" s="10"/>
      <c r="H482" s="10"/>
      <c r="I482" s="420"/>
      <c r="J482" s="421"/>
      <c r="K482" s="422"/>
      <c r="L482" s="39"/>
      <c r="M482" s="10"/>
      <c r="N482" s="10"/>
      <c r="O482" s="10"/>
      <c r="P482" s="10"/>
      <c r="Q482" s="10"/>
      <c r="R482" s="10"/>
      <c r="S482" s="27"/>
      <c r="T482" s="10"/>
      <c r="U482" s="10"/>
      <c r="V482" s="10"/>
      <c r="W482" s="10"/>
      <c r="X482" s="38"/>
      <c r="Y482" s="420"/>
      <c r="Z482" s="421"/>
      <c r="AA482" s="422"/>
      <c r="AB482" s="41"/>
      <c r="AC482" s="41"/>
      <c r="AD482" s="41"/>
      <c r="AE482" s="41"/>
      <c r="AF482" s="41"/>
      <c r="AG482" s="41"/>
      <c r="AH482" s="41"/>
      <c r="AI482" s="30"/>
      <c r="AJ482" s="10"/>
      <c r="AK482" s="10"/>
      <c r="AL482" s="10"/>
      <c r="AM482" s="10"/>
      <c r="AN482" s="10"/>
      <c r="AO482" s="10"/>
      <c r="AP482" s="10"/>
      <c r="AQ482" s="10"/>
      <c r="AR482" s="10"/>
      <c r="AS482" s="10"/>
      <c r="AT482" s="10"/>
    </row>
    <row r="483" spans="2:46" x14ac:dyDescent="0.35">
      <c r="B483" s="10"/>
      <c r="C483" s="10"/>
      <c r="D483" s="10"/>
      <c r="E483" s="10"/>
      <c r="F483" s="10"/>
      <c r="G483" s="10"/>
      <c r="H483" s="10"/>
      <c r="I483" s="420"/>
      <c r="J483" s="421"/>
      <c r="K483" s="422"/>
      <c r="L483" s="39"/>
      <c r="M483" s="10"/>
      <c r="N483" s="10"/>
      <c r="O483" s="10"/>
      <c r="P483" s="10"/>
      <c r="Q483" s="10"/>
      <c r="R483" s="10"/>
      <c r="S483" s="27"/>
      <c r="T483" s="10"/>
      <c r="U483" s="10"/>
      <c r="V483" s="10"/>
      <c r="W483" s="10"/>
      <c r="X483" s="38"/>
      <c r="Y483" s="420"/>
      <c r="Z483" s="421"/>
      <c r="AA483" s="422"/>
      <c r="AB483" s="41"/>
      <c r="AC483" s="41"/>
      <c r="AD483" s="41"/>
      <c r="AE483" s="41"/>
      <c r="AF483" s="41"/>
      <c r="AG483" s="41"/>
      <c r="AH483" s="41"/>
      <c r="AI483" s="30"/>
      <c r="AJ483" s="10"/>
      <c r="AK483" s="10"/>
      <c r="AL483" s="10"/>
      <c r="AM483" s="10"/>
      <c r="AN483" s="10"/>
      <c r="AO483" s="10"/>
      <c r="AP483" s="10"/>
      <c r="AQ483" s="10"/>
      <c r="AR483" s="10"/>
      <c r="AS483" s="10"/>
      <c r="AT483" s="10"/>
    </row>
    <row r="484" spans="2:46" x14ac:dyDescent="0.35">
      <c r="B484" s="10"/>
      <c r="C484" s="10"/>
      <c r="D484" s="10"/>
      <c r="E484" s="10"/>
      <c r="F484" s="10"/>
      <c r="G484" s="10"/>
      <c r="H484" s="10"/>
      <c r="I484" s="420"/>
      <c r="J484" s="421"/>
      <c r="K484" s="422"/>
      <c r="L484" s="39"/>
      <c r="M484" s="10"/>
      <c r="N484" s="10"/>
      <c r="O484" s="10"/>
      <c r="P484" s="10"/>
      <c r="Q484" s="10"/>
      <c r="R484" s="10"/>
      <c r="S484" s="27"/>
      <c r="T484" s="10"/>
      <c r="U484" s="10"/>
      <c r="V484" s="10"/>
      <c r="W484" s="10"/>
      <c r="X484" s="38"/>
      <c r="Y484" s="420"/>
      <c r="Z484" s="421"/>
      <c r="AA484" s="422"/>
      <c r="AB484" s="41"/>
      <c r="AC484" s="41"/>
      <c r="AD484" s="41"/>
      <c r="AE484" s="41"/>
      <c r="AF484" s="41"/>
      <c r="AG484" s="41"/>
      <c r="AH484" s="41"/>
      <c r="AI484" s="30"/>
      <c r="AJ484" s="10"/>
      <c r="AK484" s="10"/>
      <c r="AL484" s="10"/>
      <c r="AM484" s="10"/>
      <c r="AN484" s="10"/>
      <c r="AO484" s="10"/>
      <c r="AP484" s="10"/>
      <c r="AQ484" s="10"/>
      <c r="AR484" s="10"/>
      <c r="AS484" s="10"/>
      <c r="AT484" s="10"/>
    </row>
    <row r="485" spans="2:46" x14ac:dyDescent="0.35">
      <c r="B485" s="10"/>
      <c r="C485" s="10"/>
      <c r="D485" s="10"/>
      <c r="E485" s="10"/>
      <c r="F485" s="10"/>
      <c r="G485" s="10"/>
      <c r="H485" s="10"/>
      <c r="I485" s="420"/>
      <c r="J485" s="421"/>
      <c r="K485" s="422"/>
      <c r="L485" s="39"/>
      <c r="M485" s="10"/>
      <c r="N485" s="10"/>
      <c r="O485" s="10"/>
      <c r="P485" s="10"/>
      <c r="Q485" s="10"/>
      <c r="R485" s="10"/>
      <c r="S485" s="10"/>
      <c r="T485" s="10"/>
      <c r="U485" s="10"/>
      <c r="V485" s="10"/>
      <c r="W485" s="10"/>
      <c r="X485" s="38"/>
      <c r="Y485" s="420"/>
      <c r="Z485" s="421"/>
      <c r="AA485" s="422"/>
      <c r="AB485" s="41"/>
      <c r="AC485" s="41"/>
      <c r="AD485" s="41"/>
      <c r="AE485" s="41"/>
      <c r="AF485" s="41"/>
      <c r="AG485" s="41"/>
      <c r="AH485" s="41"/>
      <c r="AI485" s="28"/>
      <c r="AJ485" s="10"/>
      <c r="AK485" s="10"/>
      <c r="AL485" s="10"/>
      <c r="AM485" s="10"/>
      <c r="AN485" s="10"/>
      <c r="AO485" s="10"/>
      <c r="AP485" s="10"/>
      <c r="AQ485" s="10"/>
      <c r="AR485" s="10"/>
      <c r="AS485" s="10"/>
      <c r="AT485" s="10"/>
    </row>
    <row r="486" spans="2:46" ht="12.5" x14ac:dyDescent="0.35">
      <c r="B486" s="10"/>
      <c r="C486" s="10"/>
      <c r="D486" s="10"/>
      <c r="E486" s="10"/>
      <c r="F486" s="10"/>
      <c r="G486" s="10"/>
      <c r="H486" s="10"/>
      <c r="I486" s="420"/>
      <c r="J486" s="421"/>
      <c r="K486" s="422"/>
      <c r="L486" s="39"/>
      <c r="M486" s="10"/>
      <c r="N486" s="10"/>
      <c r="O486" s="10"/>
      <c r="P486" s="10"/>
      <c r="Q486" s="10"/>
      <c r="R486" s="10"/>
      <c r="S486" s="10"/>
      <c r="T486" s="10"/>
      <c r="U486" s="10"/>
      <c r="V486" s="10"/>
      <c r="W486" s="10"/>
      <c r="X486" s="38"/>
      <c r="Y486" s="420"/>
      <c r="Z486" s="421"/>
      <c r="AA486" s="422"/>
      <c r="AB486" s="39"/>
      <c r="AC486" s="39"/>
      <c r="AD486" s="39"/>
      <c r="AE486" s="39"/>
      <c r="AF486" s="39"/>
      <c r="AG486" s="39"/>
      <c r="AH486" s="39"/>
      <c r="AI486" s="11"/>
      <c r="AJ486" s="10"/>
      <c r="AK486" s="10"/>
      <c r="AL486" s="10"/>
      <c r="AM486" s="10"/>
      <c r="AN486" s="10"/>
      <c r="AO486" s="10"/>
      <c r="AP486" s="10"/>
      <c r="AQ486" s="10"/>
      <c r="AR486" s="10"/>
      <c r="AS486" s="10"/>
      <c r="AT486" s="10"/>
    </row>
    <row r="487" spans="2:46" ht="12.5" x14ac:dyDescent="0.35">
      <c r="B487" s="10"/>
      <c r="C487" s="10"/>
      <c r="D487" s="10"/>
      <c r="E487" s="10"/>
      <c r="F487" s="10"/>
      <c r="G487" s="10"/>
      <c r="H487" s="10"/>
      <c r="I487" s="420"/>
      <c r="J487" s="421"/>
      <c r="K487" s="422"/>
      <c r="L487" s="39"/>
      <c r="M487" s="10"/>
      <c r="N487" s="10"/>
      <c r="O487" s="10"/>
      <c r="P487" s="10"/>
      <c r="Q487" s="10"/>
      <c r="R487" s="10"/>
      <c r="S487" s="10"/>
      <c r="T487" s="10"/>
      <c r="U487" s="10"/>
      <c r="V487" s="10"/>
      <c r="W487" s="10"/>
      <c r="X487" s="38"/>
      <c r="Y487" s="420"/>
      <c r="Z487" s="421"/>
      <c r="AA487" s="422"/>
      <c r="AB487" s="39"/>
      <c r="AC487" s="39"/>
      <c r="AD487" s="39"/>
      <c r="AE487" s="39"/>
      <c r="AF487" s="39"/>
      <c r="AG487" s="39"/>
      <c r="AH487" s="39"/>
      <c r="AI487" s="11"/>
      <c r="AJ487" s="10"/>
      <c r="AK487" s="10"/>
      <c r="AL487" s="10"/>
      <c r="AM487" s="10"/>
      <c r="AN487" s="10"/>
      <c r="AO487" s="10"/>
      <c r="AP487" s="10"/>
      <c r="AQ487" s="10"/>
      <c r="AR487" s="10"/>
      <c r="AS487" s="10"/>
      <c r="AT487" s="10"/>
    </row>
    <row r="488" spans="2:46" ht="12.5" x14ac:dyDescent="0.35">
      <c r="B488" s="10"/>
      <c r="C488" s="10"/>
      <c r="D488" s="10"/>
      <c r="E488" s="10"/>
      <c r="F488" s="10"/>
      <c r="G488" s="10"/>
      <c r="H488" s="10"/>
      <c r="I488" s="420"/>
      <c r="J488" s="421"/>
      <c r="K488" s="422"/>
      <c r="L488" s="39"/>
      <c r="M488" s="10"/>
      <c r="N488" s="10"/>
      <c r="O488" s="10"/>
      <c r="P488" s="10"/>
      <c r="Q488" s="10"/>
      <c r="R488" s="10"/>
      <c r="S488" s="10"/>
      <c r="T488" s="10"/>
      <c r="U488" s="10"/>
      <c r="V488" s="10"/>
      <c r="W488" s="10"/>
      <c r="X488" s="38"/>
      <c r="Y488" s="420"/>
      <c r="Z488" s="421"/>
      <c r="AA488" s="422"/>
      <c r="AB488" s="39"/>
      <c r="AC488" s="39"/>
      <c r="AD488" s="39"/>
      <c r="AE488" s="39"/>
      <c r="AF488" s="39"/>
      <c r="AG488" s="39"/>
      <c r="AH488" s="39"/>
      <c r="AI488" s="11"/>
      <c r="AJ488" s="10"/>
      <c r="AK488" s="10"/>
      <c r="AL488" s="10"/>
      <c r="AM488" s="10"/>
      <c r="AN488" s="10"/>
      <c r="AO488" s="10"/>
      <c r="AP488" s="10"/>
      <c r="AQ488" s="10"/>
      <c r="AR488" s="10"/>
      <c r="AS488" s="10"/>
      <c r="AT488" s="10"/>
    </row>
    <row r="489" spans="2:46" ht="12.5" x14ac:dyDescent="0.35">
      <c r="B489" s="10"/>
      <c r="C489" s="10"/>
      <c r="D489" s="10"/>
      <c r="E489" s="10"/>
      <c r="F489" s="10"/>
      <c r="G489" s="10"/>
      <c r="H489" s="10"/>
      <c r="I489" s="420"/>
      <c r="J489" s="421"/>
      <c r="K489" s="422"/>
      <c r="L489" s="39"/>
      <c r="M489" s="10"/>
      <c r="N489" s="10"/>
      <c r="O489" s="10"/>
      <c r="P489" s="10"/>
      <c r="Q489" s="10"/>
      <c r="R489" s="10"/>
      <c r="S489" s="10"/>
      <c r="T489" s="10"/>
      <c r="U489" s="10"/>
      <c r="V489" s="10"/>
      <c r="W489" s="10"/>
      <c r="X489" s="38"/>
      <c r="Y489" s="420"/>
      <c r="Z489" s="421"/>
      <c r="AA489" s="422"/>
      <c r="AB489" s="39"/>
      <c r="AC489" s="39"/>
      <c r="AD489" s="39"/>
      <c r="AE489" s="39"/>
      <c r="AF489" s="39"/>
      <c r="AG489" s="39"/>
      <c r="AH489" s="39"/>
      <c r="AI489" s="11"/>
      <c r="AJ489" s="10"/>
      <c r="AK489" s="10"/>
      <c r="AL489" s="10"/>
      <c r="AM489" s="10"/>
      <c r="AN489" s="10"/>
      <c r="AO489" s="10"/>
      <c r="AP489" s="10"/>
      <c r="AQ489" s="10"/>
      <c r="AR489" s="10"/>
      <c r="AS489" s="10"/>
      <c r="AT489" s="10"/>
    </row>
    <row r="490" spans="2:46" ht="12.5" x14ac:dyDescent="0.35">
      <c r="B490" s="10"/>
      <c r="C490" s="10"/>
      <c r="D490" s="10"/>
      <c r="E490" s="10"/>
      <c r="F490" s="10"/>
      <c r="G490" s="10"/>
      <c r="H490" s="10"/>
      <c r="I490" s="420"/>
      <c r="J490" s="421"/>
      <c r="K490" s="422"/>
      <c r="L490" s="39"/>
      <c r="M490" s="10"/>
      <c r="N490" s="10"/>
      <c r="O490" s="10"/>
      <c r="P490" s="10"/>
      <c r="Q490" s="10"/>
      <c r="R490" s="10"/>
      <c r="S490" s="10"/>
      <c r="T490" s="10"/>
      <c r="U490" s="10"/>
      <c r="V490" s="10"/>
      <c r="W490" s="10"/>
      <c r="X490" s="38"/>
      <c r="Y490" s="420"/>
      <c r="Z490" s="421"/>
      <c r="AA490" s="422"/>
      <c r="AB490" s="39"/>
      <c r="AC490" s="39"/>
      <c r="AD490" s="39"/>
      <c r="AE490" s="39"/>
      <c r="AF490" s="39"/>
      <c r="AG490" s="39"/>
      <c r="AH490" s="39"/>
      <c r="AI490" s="11"/>
      <c r="AJ490" s="10"/>
      <c r="AK490" s="10"/>
      <c r="AL490" s="10"/>
      <c r="AM490" s="10"/>
      <c r="AN490" s="10"/>
      <c r="AO490" s="10"/>
      <c r="AP490" s="10"/>
      <c r="AQ490" s="10"/>
      <c r="AR490" s="10"/>
      <c r="AS490" s="10"/>
      <c r="AT490" s="10"/>
    </row>
    <row r="491" spans="2:46" ht="12.5" x14ac:dyDescent="0.35">
      <c r="B491" s="10"/>
      <c r="C491" s="10"/>
      <c r="D491" s="10"/>
      <c r="E491" s="10"/>
      <c r="F491" s="10"/>
      <c r="G491" s="10"/>
      <c r="H491" s="10"/>
      <c r="I491" s="420"/>
      <c r="J491" s="421"/>
      <c r="K491" s="422"/>
      <c r="L491" s="39"/>
      <c r="M491" s="10"/>
      <c r="N491" s="10"/>
      <c r="O491" s="10"/>
      <c r="P491" s="10"/>
      <c r="Q491" s="10"/>
      <c r="R491" s="10"/>
      <c r="S491" s="10"/>
      <c r="T491" s="10"/>
      <c r="U491" s="10"/>
      <c r="V491" s="10"/>
      <c r="W491" s="10"/>
      <c r="X491" s="38"/>
      <c r="Y491" s="420"/>
      <c r="Z491" s="421"/>
      <c r="AA491" s="422"/>
      <c r="AB491" s="39"/>
      <c r="AC491" s="39"/>
      <c r="AD491" s="39"/>
      <c r="AE491" s="39"/>
      <c r="AF491" s="39"/>
      <c r="AG491" s="39"/>
      <c r="AH491" s="39"/>
      <c r="AI491" s="11"/>
      <c r="AJ491" s="10"/>
      <c r="AK491" s="10"/>
      <c r="AL491" s="10"/>
      <c r="AM491" s="10"/>
      <c r="AN491" s="10"/>
      <c r="AO491" s="10"/>
      <c r="AP491" s="10"/>
      <c r="AQ491" s="10"/>
      <c r="AR491" s="10"/>
      <c r="AS491" s="10"/>
      <c r="AT491" s="10"/>
    </row>
    <row r="492" spans="2:46" ht="12.5" x14ac:dyDescent="0.35">
      <c r="B492" s="10"/>
      <c r="C492" s="10"/>
      <c r="D492" s="10"/>
      <c r="E492" s="10"/>
      <c r="F492" s="10"/>
      <c r="G492" s="10"/>
      <c r="H492" s="10"/>
      <c r="I492" s="420"/>
      <c r="J492" s="421"/>
      <c r="K492" s="422"/>
      <c r="L492" s="39"/>
      <c r="M492" s="10"/>
      <c r="N492" s="10"/>
      <c r="O492" s="10"/>
      <c r="P492" s="10"/>
      <c r="Q492" s="10"/>
      <c r="R492" s="10"/>
      <c r="S492" s="10"/>
      <c r="T492" s="10"/>
      <c r="U492" s="10"/>
      <c r="V492" s="10"/>
      <c r="W492" s="10"/>
      <c r="X492" s="38"/>
      <c r="Y492" s="420"/>
      <c r="Z492" s="421"/>
      <c r="AA492" s="422"/>
      <c r="AB492" s="39"/>
      <c r="AC492" s="39"/>
      <c r="AD492" s="39"/>
      <c r="AE492" s="39"/>
      <c r="AF492" s="39"/>
      <c r="AG492" s="39"/>
      <c r="AH492" s="39"/>
      <c r="AI492" s="11"/>
      <c r="AJ492" s="10"/>
      <c r="AK492" s="10"/>
      <c r="AL492" s="10"/>
      <c r="AM492" s="10"/>
      <c r="AN492" s="10"/>
      <c r="AO492" s="10"/>
      <c r="AP492" s="10"/>
      <c r="AQ492" s="10"/>
      <c r="AR492" s="10"/>
      <c r="AS492" s="10"/>
      <c r="AT492" s="10"/>
    </row>
    <row r="493" spans="2:46" ht="12.5" x14ac:dyDescent="0.35">
      <c r="B493" s="10"/>
      <c r="C493" s="10"/>
      <c r="D493" s="10"/>
      <c r="E493" s="10"/>
      <c r="F493" s="10"/>
      <c r="G493" s="10"/>
      <c r="H493" s="10"/>
      <c r="I493" s="420"/>
      <c r="J493" s="421"/>
      <c r="K493" s="422"/>
      <c r="L493" s="39"/>
      <c r="M493" s="10"/>
      <c r="N493" s="10"/>
      <c r="O493" s="10"/>
      <c r="P493" s="10"/>
      <c r="Q493" s="10"/>
      <c r="R493" s="10"/>
      <c r="S493" s="10"/>
      <c r="T493" s="10"/>
      <c r="U493" s="10"/>
      <c r="V493" s="10"/>
      <c r="W493" s="10"/>
      <c r="X493" s="38"/>
      <c r="Y493" s="420"/>
      <c r="Z493" s="421"/>
      <c r="AA493" s="422"/>
      <c r="AB493" s="39"/>
      <c r="AC493" s="39"/>
      <c r="AD493" s="39"/>
      <c r="AE493" s="39"/>
      <c r="AF493" s="39"/>
      <c r="AG493" s="39"/>
      <c r="AH493" s="39"/>
      <c r="AI493" s="11"/>
      <c r="AJ493" s="10"/>
      <c r="AK493" s="10"/>
      <c r="AL493" s="10"/>
      <c r="AM493" s="10"/>
      <c r="AN493" s="10"/>
      <c r="AO493" s="10"/>
      <c r="AP493" s="10"/>
      <c r="AQ493" s="10"/>
      <c r="AR493" s="10"/>
      <c r="AS493" s="10"/>
      <c r="AT493" s="10"/>
    </row>
    <row r="495" spans="2:46" ht="15" customHeight="1" x14ac:dyDescent="0.35">
      <c r="B495" s="207" t="s">
        <v>1451</v>
      </c>
      <c r="C495" s="207"/>
      <c r="D495" s="207"/>
      <c r="E495" s="23"/>
      <c r="F495" s="23"/>
      <c r="G495" s="23"/>
    </row>
    <row r="615" spans="3:5" x14ac:dyDescent="0.35">
      <c r="C615" s="2" t="s">
        <v>1452</v>
      </c>
      <c r="E615" s="2" t="s">
        <v>1453</v>
      </c>
    </row>
    <row r="616" spans="3:5" x14ac:dyDescent="0.35">
      <c r="C616" s="2" t="s">
        <v>1454</v>
      </c>
      <c r="E616" s="2" t="s">
        <v>1455</v>
      </c>
    </row>
    <row r="617" spans="3:5" x14ac:dyDescent="0.35">
      <c r="E617" s="2" t="s">
        <v>1456</v>
      </c>
    </row>
    <row r="618" spans="3:5" x14ac:dyDescent="0.35">
      <c r="E618" s="2" t="s">
        <v>1457</v>
      </c>
    </row>
  </sheetData>
  <mergeCells count="1009">
    <mergeCell ref="AF10:AF11"/>
    <mergeCell ref="AG10:AG11"/>
    <mergeCell ref="AH10:AH11"/>
    <mergeCell ref="AJ9:AM9"/>
    <mergeCell ref="AI10:AI11"/>
    <mergeCell ref="S9:S11"/>
    <mergeCell ref="T10:U10"/>
    <mergeCell ref="V10:V11"/>
    <mergeCell ref="Y10:AA10"/>
    <mergeCell ref="X10:X11"/>
    <mergeCell ref="AN9:AT9"/>
    <mergeCell ref="B495:D495"/>
    <mergeCell ref="I23:K23"/>
    <mergeCell ref="I24:K24"/>
    <mergeCell ref="I25:K25"/>
    <mergeCell ref="I26:K26"/>
    <mergeCell ref="I27:K27"/>
    <mergeCell ref="I18:K18"/>
    <mergeCell ref="I19:K19"/>
    <mergeCell ref="I20:K20"/>
    <mergeCell ref="I21:K21"/>
    <mergeCell ref="I22:K22"/>
    <mergeCell ref="I12:K12"/>
    <mergeCell ref="I14:K14"/>
    <mergeCell ref="I15:K15"/>
    <mergeCell ref="I16:K16"/>
    <mergeCell ref="I17:K17"/>
    <mergeCell ref="I43:K43"/>
    <mergeCell ref="I44:K44"/>
    <mergeCell ref="I45:K45"/>
    <mergeCell ref="I46:K46"/>
    <mergeCell ref="I47:K47"/>
    <mergeCell ref="E2:H2"/>
    <mergeCell ref="AN10:AS10"/>
    <mergeCell ref="AJ10:AJ11"/>
    <mergeCell ref="AK10:AK11"/>
    <mergeCell ref="AL10:AL11"/>
    <mergeCell ref="T9:AI9"/>
    <mergeCell ref="I10:K10"/>
    <mergeCell ref="B9:B11"/>
    <mergeCell ref="C9:C11"/>
    <mergeCell ref="D9:D11"/>
    <mergeCell ref="W10:W11"/>
    <mergeCell ref="AT10:AT11"/>
    <mergeCell ref="AM10:AM11"/>
    <mergeCell ref="N9:N11"/>
    <mergeCell ref="M9:M11"/>
    <mergeCell ref="C4:D4"/>
    <mergeCell ref="C5:D5"/>
    <mergeCell ref="C6:D6"/>
    <mergeCell ref="E4:H4"/>
    <mergeCell ref="E5:H5"/>
    <mergeCell ref="E6:H6"/>
    <mergeCell ref="E10:E11"/>
    <mergeCell ref="C2:D2"/>
    <mergeCell ref="H10:H11"/>
    <mergeCell ref="F10:F11"/>
    <mergeCell ref="G10:G11"/>
    <mergeCell ref="I11:K11"/>
    <mergeCell ref="P9:R10"/>
    <mergeCell ref="E9:L9"/>
    <mergeCell ref="L10:L11"/>
    <mergeCell ref="AB10:AE10"/>
    <mergeCell ref="O9:O11"/>
    <mergeCell ref="I38:K38"/>
    <mergeCell ref="I39:K39"/>
    <mergeCell ref="I40:K40"/>
    <mergeCell ref="I41:K41"/>
    <mergeCell ref="I42:K42"/>
    <mergeCell ref="I33:K33"/>
    <mergeCell ref="I34:K34"/>
    <mergeCell ref="I35:K35"/>
    <mergeCell ref="I36:K36"/>
    <mergeCell ref="I37:K37"/>
    <mergeCell ref="I28:K28"/>
    <mergeCell ref="I29:K29"/>
    <mergeCell ref="I30:K30"/>
    <mergeCell ref="I31:K31"/>
    <mergeCell ref="I32:K32"/>
    <mergeCell ref="I63:K63"/>
    <mergeCell ref="I64:K64"/>
    <mergeCell ref="I65:K65"/>
    <mergeCell ref="I66:K66"/>
    <mergeCell ref="I67:K67"/>
    <mergeCell ref="I58:K58"/>
    <mergeCell ref="I59:K59"/>
    <mergeCell ref="I60:K60"/>
    <mergeCell ref="I61:K61"/>
    <mergeCell ref="I62:K62"/>
    <mergeCell ref="I53:K53"/>
    <mergeCell ref="I54:K54"/>
    <mergeCell ref="I55:K55"/>
    <mergeCell ref="I56:K56"/>
    <mergeCell ref="I57:K57"/>
    <mergeCell ref="I48:K48"/>
    <mergeCell ref="I49:K49"/>
    <mergeCell ref="I50:K50"/>
    <mergeCell ref="I51:K51"/>
    <mergeCell ref="I52:K52"/>
    <mergeCell ref="I83:K83"/>
    <mergeCell ref="I84:K84"/>
    <mergeCell ref="I85:K85"/>
    <mergeCell ref="I86:K86"/>
    <mergeCell ref="I87:K87"/>
    <mergeCell ref="I78:K78"/>
    <mergeCell ref="I79:K79"/>
    <mergeCell ref="I80:K80"/>
    <mergeCell ref="I81:K81"/>
    <mergeCell ref="I82:K82"/>
    <mergeCell ref="I73:K73"/>
    <mergeCell ref="I74:K74"/>
    <mergeCell ref="I75:K75"/>
    <mergeCell ref="I76:K76"/>
    <mergeCell ref="I77:K77"/>
    <mergeCell ref="I68:K68"/>
    <mergeCell ref="I69:K69"/>
    <mergeCell ref="I70:K70"/>
    <mergeCell ref="I71:K71"/>
    <mergeCell ref="I72:K72"/>
    <mergeCell ref="I103:K103"/>
    <mergeCell ref="I104:K104"/>
    <mergeCell ref="I105:K105"/>
    <mergeCell ref="I106:K106"/>
    <mergeCell ref="I107:K107"/>
    <mergeCell ref="I98:K98"/>
    <mergeCell ref="I99:K99"/>
    <mergeCell ref="I100:K100"/>
    <mergeCell ref="I101:K101"/>
    <mergeCell ref="I102:K102"/>
    <mergeCell ref="I93:K93"/>
    <mergeCell ref="I94:K94"/>
    <mergeCell ref="I95:K95"/>
    <mergeCell ref="I96:K96"/>
    <mergeCell ref="I97:K97"/>
    <mergeCell ref="I88:K88"/>
    <mergeCell ref="I89:K89"/>
    <mergeCell ref="I90:K90"/>
    <mergeCell ref="I91:K91"/>
    <mergeCell ref="I92:K92"/>
    <mergeCell ref="I123:K123"/>
    <mergeCell ref="I124:K124"/>
    <mergeCell ref="I125:K125"/>
    <mergeCell ref="I126:K126"/>
    <mergeCell ref="I127:K127"/>
    <mergeCell ref="I118:K118"/>
    <mergeCell ref="I119:K119"/>
    <mergeCell ref="I120:K120"/>
    <mergeCell ref="I121:K121"/>
    <mergeCell ref="I122:K122"/>
    <mergeCell ref="I113:K113"/>
    <mergeCell ref="I114:K114"/>
    <mergeCell ref="I115:K115"/>
    <mergeCell ref="I116:K116"/>
    <mergeCell ref="I117:K117"/>
    <mergeCell ref="I108:K108"/>
    <mergeCell ref="I109:K109"/>
    <mergeCell ref="I110:K110"/>
    <mergeCell ref="I111:K111"/>
    <mergeCell ref="I112:K112"/>
    <mergeCell ref="I143:K143"/>
    <mergeCell ref="I144:K144"/>
    <mergeCell ref="I145:K145"/>
    <mergeCell ref="I146:K146"/>
    <mergeCell ref="I147:K147"/>
    <mergeCell ref="I138:K138"/>
    <mergeCell ref="I139:K139"/>
    <mergeCell ref="I140:K140"/>
    <mergeCell ref="I141:K141"/>
    <mergeCell ref="I142:K142"/>
    <mergeCell ref="I133:K133"/>
    <mergeCell ref="I134:K134"/>
    <mergeCell ref="I135:K135"/>
    <mergeCell ref="I136:K136"/>
    <mergeCell ref="I137:K137"/>
    <mergeCell ref="I128:K128"/>
    <mergeCell ref="I129:K129"/>
    <mergeCell ref="I130:K130"/>
    <mergeCell ref="I131:K131"/>
    <mergeCell ref="I132:K132"/>
    <mergeCell ref="I163:K163"/>
    <mergeCell ref="I164:K164"/>
    <mergeCell ref="I165:K165"/>
    <mergeCell ref="I166:K166"/>
    <mergeCell ref="I167:K167"/>
    <mergeCell ref="I158:K158"/>
    <mergeCell ref="I159:K159"/>
    <mergeCell ref="I160:K160"/>
    <mergeCell ref="I161:K161"/>
    <mergeCell ref="I162:K162"/>
    <mergeCell ref="I153:K153"/>
    <mergeCell ref="I154:K154"/>
    <mergeCell ref="I155:K155"/>
    <mergeCell ref="I156:K156"/>
    <mergeCell ref="I157:K157"/>
    <mergeCell ref="I148:K148"/>
    <mergeCell ref="I149:K149"/>
    <mergeCell ref="I150:K150"/>
    <mergeCell ref="I151:K151"/>
    <mergeCell ref="I152:K152"/>
    <mergeCell ref="I183:K183"/>
    <mergeCell ref="I184:K184"/>
    <mergeCell ref="I185:K185"/>
    <mergeCell ref="I186:K186"/>
    <mergeCell ref="I187:K187"/>
    <mergeCell ref="I178:K178"/>
    <mergeCell ref="I179:K179"/>
    <mergeCell ref="I180:K180"/>
    <mergeCell ref="I181:K181"/>
    <mergeCell ref="I182:K182"/>
    <mergeCell ref="I173:K173"/>
    <mergeCell ref="I174:K174"/>
    <mergeCell ref="I175:K175"/>
    <mergeCell ref="I176:K176"/>
    <mergeCell ref="I177:K177"/>
    <mergeCell ref="I168:K168"/>
    <mergeCell ref="I169:K169"/>
    <mergeCell ref="I170:K170"/>
    <mergeCell ref="I171:K171"/>
    <mergeCell ref="I172:K172"/>
    <mergeCell ref="I203:K203"/>
    <mergeCell ref="I204:K204"/>
    <mergeCell ref="I205:K205"/>
    <mergeCell ref="I206:K206"/>
    <mergeCell ref="I207:K207"/>
    <mergeCell ref="I198:K198"/>
    <mergeCell ref="I199:K199"/>
    <mergeCell ref="I200:K200"/>
    <mergeCell ref="I201:K201"/>
    <mergeCell ref="I202:K202"/>
    <mergeCell ref="I193:K193"/>
    <mergeCell ref="I194:K194"/>
    <mergeCell ref="I195:K195"/>
    <mergeCell ref="I196:K196"/>
    <mergeCell ref="I197:K197"/>
    <mergeCell ref="I188:K188"/>
    <mergeCell ref="I189:K189"/>
    <mergeCell ref="I190:K190"/>
    <mergeCell ref="I191:K191"/>
    <mergeCell ref="I192:K192"/>
    <mergeCell ref="I223:K223"/>
    <mergeCell ref="I224:K224"/>
    <mergeCell ref="I225:K225"/>
    <mergeCell ref="I226:K226"/>
    <mergeCell ref="I227:K227"/>
    <mergeCell ref="I218:K218"/>
    <mergeCell ref="I219:K219"/>
    <mergeCell ref="I220:K220"/>
    <mergeCell ref="I221:K221"/>
    <mergeCell ref="I222:K222"/>
    <mergeCell ref="I213:K213"/>
    <mergeCell ref="I214:K214"/>
    <mergeCell ref="I215:K215"/>
    <mergeCell ref="I216:K216"/>
    <mergeCell ref="I217:K217"/>
    <mergeCell ref="I208:K208"/>
    <mergeCell ref="I209:K209"/>
    <mergeCell ref="I210:K210"/>
    <mergeCell ref="I211:K211"/>
    <mergeCell ref="I212:K212"/>
    <mergeCell ref="I243:K243"/>
    <mergeCell ref="I244:K244"/>
    <mergeCell ref="I245:K245"/>
    <mergeCell ref="I246:K246"/>
    <mergeCell ref="I247:K247"/>
    <mergeCell ref="I238:K238"/>
    <mergeCell ref="I239:K239"/>
    <mergeCell ref="I240:K240"/>
    <mergeCell ref="I241:K241"/>
    <mergeCell ref="I242:K242"/>
    <mergeCell ref="I233:K233"/>
    <mergeCell ref="I234:K234"/>
    <mergeCell ref="I235:K235"/>
    <mergeCell ref="I236:K236"/>
    <mergeCell ref="I237:K237"/>
    <mergeCell ref="I228:K228"/>
    <mergeCell ref="I229:K229"/>
    <mergeCell ref="I230:K230"/>
    <mergeCell ref="I231:K231"/>
    <mergeCell ref="I232:K232"/>
    <mergeCell ref="I263:K263"/>
    <mergeCell ref="I264:K264"/>
    <mergeCell ref="I265:K265"/>
    <mergeCell ref="I266:K266"/>
    <mergeCell ref="I267:K267"/>
    <mergeCell ref="I258:K258"/>
    <mergeCell ref="I259:K259"/>
    <mergeCell ref="I260:K260"/>
    <mergeCell ref="I261:K261"/>
    <mergeCell ref="I262:K262"/>
    <mergeCell ref="I253:K253"/>
    <mergeCell ref="I254:K254"/>
    <mergeCell ref="I255:K255"/>
    <mergeCell ref="I256:K256"/>
    <mergeCell ref="I257:K257"/>
    <mergeCell ref="I248:K248"/>
    <mergeCell ref="I249:K249"/>
    <mergeCell ref="I250:K250"/>
    <mergeCell ref="I251:K251"/>
    <mergeCell ref="I252:K252"/>
    <mergeCell ref="I283:K283"/>
    <mergeCell ref="I284:K284"/>
    <mergeCell ref="I285:K285"/>
    <mergeCell ref="I286:K286"/>
    <mergeCell ref="I287:K287"/>
    <mergeCell ref="I278:K278"/>
    <mergeCell ref="I279:K279"/>
    <mergeCell ref="I280:K280"/>
    <mergeCell ref="I281:K281"/>
    <mergeCell ref="I282:K282"/>
    <mergeCell ref="I273:K273"/>
    <mergeCell ref="I274:K274"/>
    <mergeCell ref="I275:K275"/>
    <mergeCell ref="I276:K276"/>
    <mergeCell ref="I277:K277"/>
    <mergeCell ref="I268:K268"/>
    <mergeCell ref="I269:K269"/>
    <mergeCell ref="I270:K270"/>
    <mergeCell ref="I271:K271"/>
    <mergeCell ref="I272:K272"/>
    <mergeCell ref="I303:K303"/>
    <mergeCell ref="I304:K304"/>
    <mergeCell ref="I305:K305"/>
    <mergeCell ref="I306:K306"/>
    <mergeCell ref="I307:K307"/>
    <mergeCell ref="I298:K298"/>
    <mergeCell ref="I299:K299"/>
    <mergeCell ref="I300:K300"/>
    <mergeCell ref="I301:K301"/>
    <mergeCell ref="I302:K302"/>
    <mergeCell ref="I293:K293"/>
    <mergeCell ref="I294:K294"/>
    <mergeCell ref="I295:K295"/>
    <mergeCell ref="I296:K296"/>
    <mergeCell ref="I297:K297"/>
    <mergeCell ref="I288:K288"/>
    <mergeCell ref="I289:K289"/>
    <mergeCell ref="I290:K290"/>
    <mergeCell ref="I291:K291"/>
    <mergeCell ref="I292:K292"/>
    <mergeCell ref="I323:K323"/>
    <mergeCell ref="I324:K324"/>
    <mergeCell ref="I325:K325"/>
    <mergeCell ref="I326:K326"/>
    <mergeCell ref="I327:K327"/>
    <mergeCell ref="I318:K318"/>
    <mergeCell ref="I319:K319"/>
    <mergeCell ref="I320:K320"/>
    <mergeCell ref="I321:K321"/>
    <mergeCell ref="I322:K322"/>
    <mergeCell ref="I313:K313"/>
    <mergeCell ref="I314:K314"/>
    <mergeCell ref="I315:K315"/>
    <mergeCell ref="I316:K316"/>
    <mergeCell ref="I317:K317"/>
    <mergeCell ref="I308:K308"/>
    <mergeCell ref="I309:K309"/>
    <mergeCell ref="I310:K310"/>
    <mergeCell ref="I311:K311"/>
    <mergeCell ref="I312:K312"/>
    <mergeCell ref="I343:K343"/>
    <mergeCell ref="I344:K344"/>
    <mergeCell ref="I345:K345"/>
    <mergeCell ref="I346:K346"/>
    <mergeCell ref="I347:K347"/>
    <mergeCell ref="I338:K338"/>
    <mergeCell ref="I339:K339"/>
    <mergeCell ref="I340:K340"/>
    <mergeCell ref="I341:K341"/>
    <mergeCell ref="I342:K342"/>
    <mergeCell ref="I333:K333"/>
    <mergeCell ref="I334:K334"/>
    <mergeCell ref="I335:K335"/>
    <mergeCell ref="I336:K336"/>
    <mergeCell ref="I337:K337"/>
    <mergeCell ref="I328:K328"/>
    <mergeCell ref="I329:K329"/>
    <mergeCell ref="I330:K330"/>
    <mergeCell ref="I331:K331"/>
    <mergeCell ref="I332:K332"/>
    <mergeCell ref="I363:K363"/>
    <mergeCell ref="I364:K364"/>
    <mergeCell ref="I365:K365"/>
    <mergeCell ref="I366:K366"/>
    <mergeCell ref="I367:K367"/>
    <mergeCell ref="I358:K358"/>
    <mergeCell ref="I359:K359"/>
    <mergeCell ref="I360:K360"/>
    <mergeCell ref="I361:K361"/>
    <mergeCell ref="I362:K362"/>
    <mergeCell ref="I353:K353"/>
    <mergeCell ref="I354:K354"/>
    <mergeCell ref="I355:K355"/>
    <mergeCell ref="I356:K356"/>
    <mergeCell ref="I357:K357"/>
    <mergeCell ref="I348:K348"/>
    <mergeCell ref="I349:K349"/>
    <mergeCell ref="I350:K350"/>
    <mergeCell ref="I351:K351"/>
    <mergeCell ref="I352:K352"/>
    <mergeCell ref="I383:K383"/>
    <mergeCell ref="I384:K384"/>
    <mergeCell ref="I385:K385"/>
    <mergeCell ref="I386:K386"/>
    <mergeCell ref="I387:K387"/>
    <mergeCell ref="I378:K378"/>
    <mergeCell ref="I379:K379"/>
    <mergeCell ref="I380:K380"/>
    <mergeCell ref="I381:K381"/>
    <mergeCell ref="I382:K382"/>
    <mergeCell ref="I373:K373"/>
    <mergeCell ref="I374:K374"/>
    <mergeCell ref="I375:K375"/>
    <mergeCell ref="I376:K376"/>
    <mergeCell ref="I377:K377"/>
    <mergeCell ref="I368:K368"/>
    <mergeCell ref="I369:K369"/>
    <mergeCell ref="I370:K370"/>
    <mergeCell ref="I371:K371"/>
    <mergeCell ref="I372:K372"/>
    <mergeCell ref="I403:K403"/>
    <mergeCell ref="I404:K404"/>
    <mergeCell ref="I405:K405"/>
    <mergeCell ref="I406:K406"/>
    <mergeCell ref="I407:K407"/>
    <mergeCell ref="I398:K398"/>
    <mergeCell ref="I399:K399"/>
    <mergeCell ref="I400:K400"/>
    <mergeCell ref="I401:K401"/>
    <mergeCell ref="I402:K402"/>
    <mergeCell ref="I393:K393"/>
    <mergeCell ref="I394:K394"/>
    <mergeCell ref="I395:K395"/>
    <mergeCell ref="I396:K396"/>
    <mergeCell ref="I397:K397"/>
    <mergeCell ref="I388:K388"/>
    <mergeCell ref="I389:K389"/>
    <mergeCell ref="I390:K390"/>
    <mergeCell ref="I391:K391"/>
    <mergeCell ref="I392:K392"/>
    <mergeCell ref="I423:K423"/>
    <mergeCell ref="I424:K424"/>
    <mergeCell ref="I425:K425"/>
    <mergeCell ref="I426:K426"/>
    <mergeCell ref="I427:K427"/>
    <mergeCell ref="I418:K418"/>
    <mergeCell ref="I419:K419"/>
    <mergeCell ref="I420:K420"/>
    <mergeCell ref="I421:K421"/>
    <mergeCell ref="I422:K422"/>
    <mergeCell ref="I413:K413"/>
    <mergeCell ref="I414:K414"/>
    <mergeCell ref="I415:K415"/>
    <mergeCell ref="I416:K416"/>
    <mergeCell ref="I417:K417"/>
    <mergeCell ref="I408:K408"/>
    <mergeCell ref="I409:K409"/>
    <mergeCell ref="I410:K410"/>
    <mergeCell ref="I411:K411"/>
    <mergeCell ref="I412:K412"/>
    <mergeCell ref="I443:K443"/>
    <mergeCell ref="I444:K444"/>
    <mergeCell ref="I445:K445"/>
    <mergeCell ref="I446:K446"/>
    <mergeCell ref="I447:K447"/>
    <mergeCell ref="I438:K438"/>
    <mergeCell ref="I439:K439"/>
    <mergeCell ref="I440:K440"/>
    <mergeCell ref="I441:K441"/>
    <mergeCell ref="I442:K442"/>
    <mergeCell ref="I433:K433"/>
    <mergeCell ref="I434:K434"/>
    <mergeCell ref="I435:K435"/>
    <mergeCell ref="I436:K436"/>
    <mergeCell ref="I437:K437"/>
    <mergeCell ref="I428:K428"/>
    <mergeCell ref="I429:K429"/>
    <mergeCell ref="I430:K430"/>
    <mergeCell ref="I431:K431"/>
    <mergeCell ref="I432:K432"/>
    <mergeCell ref="I463:K463"/>
    <mergeCell ref="I464:K464"/>
    <mergeCell ref="I465:K465"/>
    <mergeCell ref="I466:K466"/>
    <mergeCell ref="I467:K467"/>
    <mergeCell ref="I458:K458"/>
    <mergeCell ref="I459:K459"/>
    <mergeCell ref="I460:K460"/>
    <mergeCell ref="I461:K461"/>
    <mergeCell ref="I462:K462"/>
    <mergeCell ref="I453:K453"/>
    <mergeCell ref="I454:K454"/>
    <mergeCell ref="I455:K455"/>
    <mergeCell ref="I456:K456"/>
    <mergeCell ref="I457:K457"/>
    <mergeCell ref="I448:K448"/>
    <mergeCell ref="I449:K449"/>
    <mergeCell ref="I450:K450"/>
    <mergeCell ref="I451:K451"/>
    <mergeCell ref="I452:K452"/>
    <mergeCell ref="I484:K484"/>
    <mergeCell ref="I485:K485"/>
    <mergeCell ref="I486:K486"/>
    <mergeCell ref="I487:K487"/>
    <mergeCell ref="I478:K478"/>
    <mergeCell ref="I479:K479"/>
    <mergeCell ref="I480:K480"/>
    <mergeCell ref="I481:K481"/>
    <mergeCell ref="I482:K482"/>
    <mergeCell ref="I473:K473"/>
    <mergeCell ref="I474:K474"/>
    <mergeCell ref="I475:K475"/>
    <mergeCell ref="I476:K476"/>
    <mergeCell ref="I477:K477"/>
    <mergeCell ref="I468:K468"/>
    <mergeCell ref="I469:K469"/>
    <mergeCell ref="I470:K470"/>
    <mergeCell ref="I471:K471"/>
    <mergeCell ref="I472:K472"/>
    <mergeCell ref="Y30:AA30"/>
    <mergeCell ref="Y31:AA31"/>
    <mergeCell ref="Y32:AA32"/>
    <mergeCell ref="Y33:AA33"/>
    <mergeCell ref="Y34:AA34"/>
    <mergeCell ref="Y25:AA25"/>
    <mergeCell ref="Y26:AA26"/>
    <mergeCell ref="Y27:AA27"/>
    <mergeCell ref="Y28:AA28"/>
    <mergeCell ref="Y29:AA29"/>
    <mergeCell ref="I493:K493"/>
    <mergeCell ref="I13:K13"/>
    <mergeCell ref="Y11:AA11"/>
    <mergeCell ref="Y12:AA12"/>
    <mergeCell ref="Y13:AA13"/>
    <mergeCell ref="Y14:AA14"/>
    <mergeCell ref="Y15:AA15"/>
    <mergeCell ref="Y16:AA16"/>
    <mergeCell ref="Y17:AA17"/>
    <mergeCell ref="Y18:AA18"/>
    <mergeCell ref="Y19:AA19"/>
    <mergeCell ref="Y20:AA20"/>
    <mergeCell ref="Y21:AA21"/>
    <mergeCell ref="Y22:AA22"/>
    <mergeCell ref="Y23:AA23"/>
    <mergeCell ref="Y24:AA24"/>
    <mergeCell ref="I488:K488"/>
    <mergeCell ref="I489:K489"/>
    <mergeCell ref="I490:K490"/>
    <mergeCell ref="I491:K491"/>
    <mergeCell ref="I492:K492"/>
    <mergeCell ref="I483:K483"/>
    <mergeCell ref="Y50:AA50"/>
    <mergeCell ref="Y51:AA51"/>
    <mergeCell ref="Y52:AA52"/>
    <mergeCell ref="Y53:AA53"/>
    <mergeCell ref="Y54:AA54"/>
    <mergeCell ref="Y45:AA45"/>
    <mergeCell ref="Y46:AA46"/>
    <mergeCell ref="Y47:AA47"/>
    <mergeCell ref="Y48:AA48"/>
    <mergeCell ref="Y49:AA49"/>
    <mergeCell ref="Y40:AA40"/>
    <mergeCell ref="Y41:AA41"/>
    <mergeCell ref="Y42:AA42"/>
    <mergeCell ref="Y43:AA43"/>
    <mergeCell ref="Y44:AA44"/>
    <mergeCell ref="Y35:AA35"/>
    <mergeCell ref="Y36:AA36"/>
    <mergeCell ref="Y37:AA37"/>
    <mergeCell ref="Y38:AA38"/>
    <mergeCell ref="Y39:AA39"/>
    <mergeCell ref="Y70:AA70"/>
    <mergeCell ref="Y71:AA71"/>
    <mergeCell ref="Y72:AA72"/>
    <mergeCell ref="Y73:AA73"/>
    <mergeCell ref="Y74:AA74"/>
    <mergeCell ref="Y65:AA65"/>
    <mergeCell ref="Y66:AA66"/>
    <mergeCell ref="Y67:AA67"/>
    <mergeCell ref="Y68:AA68"/>
    <mergeCell ref="Y69:AA69"/>
    <mergeCell ref="Y60:AA60"/>
    <mergeCell ref="Y61:AA61"/>
    <mergeCell ref="Y62:AA62"/>
    <mergeCell ref="Y63:AA63"/>
    <mergeCell ref="Y64:AA64"/>
    <mergeCell ref="Y55:AA55"/>
    <mergeCell ref="Y56:AA56"/>
    <mergeCell ref="Y57:AA57"/>
    <mergeCell ref="Y58:AA58"/>
    <mergeCell ref="Y59:AA59"/>
    <mergeCell ref="Y90:AA90"/>
    <mergeCell ref="Y91:AA91"/>
    <mergeCell ref="Y92:AA92"/>
    <mergeCell ref="Y93:AA93"/>
    <mergeCell ref="Y94:AA94"/>
    <mergeCell ref="Y85:AA85"/>
    <mergeCell ref="Y86:AA86"/>
    <mergeCell ref="Y87:AA87"/>
    <mergeCell ref="Y88:AA88"/>
    <mergeCell ref="Y89:AA89"/>
    <mergeCell ref="Y80:AA80"/>
    <mergeCell ref="Y81:AA81"/>
    <mergeCell ref="Y82:AA82"/>
    <mergeCell ref="Y83:AA83"/>
    <mergeCell ref="Y84:AA84"/>
    <mergeCell ref="Y75:AA75"/>
    <mergeCell ref="Y76:AA76"/>
    <mergeCell ref="Y77:AA77"/>
    <mergeCell ref="Y78:AA78"/>
    <mergeCell ref="Y79:AA79"/>
    <mergeCell ref="Y110:AA110"/>
    <mergeCell ref="Y111:AA111"/>
    <mergeCell ref="Y112:AA112"/>
    <mergeCell ref="Y113:AA113"/>
    <mergeCell ref="Y114:AA114"/>
    <mergeCell ref="Y105:AA105"/>
    <mergeCell ref="Y106:AA106"/>
    <mergeCell ref="Y107:AA107"/>
    <mergeCell ref="Y108:AA108"/>
    <mergeCell ref="Y109:AA109"/>
    <mergeCell ref="Y100:AA100"/>
    <mergeCell ref="Y101:AA101"/>
    <mergeCell ref="Y102:AA102"/>
    <mergeCell ref="Y103:AA103"/>
    <mergeCell ref="Y104:AA104"/>
    <mergeCell ref="Y95:AA95"/>
    <mergeCell ref="Y96:AA96"/>
    <mergeCell ref="Y97:AA97"/>
    <mergeCell ref="Y98:AA98"/>
    <mergeCell ref="Y99:AA99"/>
    <mergeCell ref="Y130:AA130"/>
    <mergeCell ref="Y131:AA131"/>
    <mergeCell ref="Y132:AA132"/>
    <mergeCell ref="Y133:AA133"/>
    <mergeCell ref="Y134:AA134"/>
    <mergeCell ref="Y125:AA125"/>
    <mergeCell ref="Y126:AA126"/>
    <mergeCell ref="Y127:AA127"/>
    <mergeCell ref="Y128:AA128"/>
    <mergeCell ref="Y129:AA129"/>
    <mergeCell ref="Y120:AA120"/>
    <mergeCell ref="Y121:AA121"/>
    <mergeCell ref="Y122:AA122"/>
    <mergeCell ref="Y123:AA123"/>
    <mergeCell ref="Y124:AA124"/>
    <mergeCell ref="Y115:AA115"/>
    <mergeCell ref="Y116:AA116"/>
    <mergeCell ref="Y117:AA117"/>
    <mergeCell ref="Y118:AA118"/>
    <mergeCell ref="Y119:AA119"/>
    <mergeCell ref="Y150:AA150"/>
    <mergeCell ref="Y151:AA151"/>
    <mergeCell ref="Y152:AA152"/>
    <mergeCell ref="Y153:AA153"/>
    <mergeCell ref="Y154:AA154"/>
    <mergeCell ref="Y145:AA145"/>
    <mergeCell ref="Y146:AA146"/>
    <mergeCell ref="Y147:AA147"/>
    <mergeCell ref="Y148:AA148"/>
    <mergeCell ref="Y149:AA149"/>
    <mergeCell ref="Y140:AA140"/>
    <mergeCell ref="Y141:AA141"/>
    <mergeCell ref="Y142:AA142"/>
    <mergeCell ref="Y143:AA143"/>
    <mergeCell ref="Y144:AA144"/>
    <mergeCell ref="Y135:AA135"/>
    <mergeCell ref="Y136:AA136"/>
    <mergeCell ref="Y137:AA137"/>
    <mergeCell ref="Y138:AA138"/>
    <mergeCell ref="Y139:AA139"/>
    <mergeCell ref="Y170:AA170"/>
    <mergeCell ref="Y171:AA171"/>
    <mergeCell ref="Y172:AA172"/>
    <mergeCell ref="Y173:AA173"/>
    <mergeCell ref="Y174:AA174"/>
    <mergeCell ref="Y165:AA165"/>
    <mergeCell ref="Y166:AA166"/>
    <mergeCell ref="Y167:AA167"/>
    <mergeCell ref="Y168:AA168"/>
    <mergeCell ref="Y169:AA169"/>
    <mergeCell ref="Y160:AA160"/>
    <mergeCell ref="Y161:AA161"/>
    <mergeCell ref="Y162:AA162"/>
    <mergeCell ref="Y163:AA163"/>
    <mergeCell ref="Y164:AA164"/>
    <mergeCell ref="Y155:AA155"/>
    <mergeCell ref="Y156:AA156"/>
    <mergeCell ref="Y157:AA157"/>
    <mergeCell ref="Y158:AA158"/>
    <mergeCell ref="Y159:AA159"/>
    <mergeCell ref="Y190:AA190"/>
    <mergeCell ref="Y191:AA191"/>
    <mergeCell ref="Y192:AA192"/>
    <mergeCell ref="Y193:AA193"/>
    <mergeCell ref="Y194:AA194"/>
    <mergeCell ref="Y185:AA185"/>
    <mergeCell ref="Y186:AA186"/>
    <mergeCell ref="Y187:AA187"/>
    <mergeCell ref="Y188:AA188"/>
    <mergeCell ref="Y189:AA189"/>
    <mergeCell ref="Y180:AA180"/>
    <mergeCell ref="Y181:AA181"/>
    <mergeCell ref="Y182:AA182"/>
    <mergeCell ref="Y183:AA183"/>
    <mergeCell ref="Y184:AA184"/>
    <mergeCell ref="Y175:AA175"/>
    <mergeCell ref="Y176:AA176"/>
    <mergeCell ref="Y177:AA177"/>
    <mergeCell ref="Y178:AA178"/>
    <mergeCell ref="Y179:AA179"/>
    <mergeCell ref="Y210:AA210"/>
    <mergeCell ref="Y211:AA211"/>
    <mergeCell ref="Y212:AA212"/>
    <mergeCell ref="Y213:AA213"/>
    <mergeCell ref="Y214:AA214"/>
    <mergeCell ref="Y205:AA205"/>
    <mergeCell ref="Y206:AA206"/>
    <mergeCell ref="Y207:AA207"/>
    <mergeCell ref="Y208:AA208"/>
    <mergeCell ref="Y209:AA209"/>
    <mergeCell ref="Y200:AA200"/>
    <mergeCell ref="Y201:AA201"/>
    <mergeCell ref="Y202:AA202"/>
    <mergeCell ref="Y203:AA203"/>
    <mergeCell ref="Y204:AA204"/>
    <mergeCell ref="Y195:AA195"/>
    <mergeCell ref="Y196:AA196"/>
    <mergeCell ref="Y197:AA197"/>
    <mergeCell ref="Y198:AA198"/>
    <mergeCell ref="Y199:AA199"/>
    <mergeCell ref="Y230:AA230"/>
    <mergeCell ref="Y231:AA231"/>
    <mergeCell ref="Y232:AA232"/>
    <mergeCell ref="Y233:AA233"/>
    <mergeCell ref="Y234:AA234"/>
    <mergeCell ref="Y225:AA225"/>
    <mergeCell ref="Y226:AA226"/>
    <mergeCell ref="Y227:AA227"/>
    <mergeCell ref="Y228:AA228"/>
    <mergeCell ref="Y229:AA229"/>
    <mergeCell ref="Y220:AA220"/>
    <mergeCell ref="Y221:AA221"/>
    <mergeCell ref="Y222:AA222"/>
    <mergeCell ref="Y223:AA223"/>
    <mergeCell ref="Y224:AA224"/>
    <mergeCell ref="Y215:AA215"/>
    <mergeCell ref="Y216:AA216"/>
    <mergeCell ref="Y217:AA217"/>
    <mergeCell ref="Y218:AA218"/>
    <mergeCell ref="Y219:AA219"/>
    <mergeCell ref="Y250:AA250"/>
    <mergeCell ref="Y251:AA251"/>
    <mergeCell ref="Y252:AA252"/>
    <mergeCell ref="Y253:AA253"/>
    <mergeCell ref="Y254:AA254"/>
    <mergeCell ref="Y245:AA245"/>
    <mergeCell ref="Y246:AA246"/>
    <mergeCell ref="Y247:AA247"/>
    <mergeCell ref="Y248:AA248"/>
    <mergeCell ref="Y249:AA249"/>
    <mergeCell ref="Y240:AA240"/>
    <mergeCell ref="Y241:AA241"/>
    <mergeCell ref="Y242:AA242"/>
    <mergeCell ref="Y243:AA243"/>
    <mergeCell ref="Y244:AA244"/>
    <mergeCell ref="Y235:AA235"/>
    <mergeCell ref="Y236:AA236"/>
    <mergeCell ref="Y237:AA237"/>
    <mergeCell ref="Y238:AA238"/>
    <mergeCell ref="Y239:AA239"/>
    <mergeCell ref="Y270:AA270"/>
    <mergeCell ref="Y271:AA271"/>
    <mergeCell ref="Y272:AA272"/>
    <mergeCell ref="Y273:AA273"/>
    <mergeCell ref="Y274:AA274"/>
    <mergeCell ref="Y265:AA265"/>
    <mergeCell ref="Y266:AA266"/>
    <mergeCell ref="Y267:AA267"/>
    <mergeCell ref="Y268:AA268"/>
    <mergeCell ref="Y269:AA269"/>
    <mergeCell ref="Y260:AA260"/>
    <mergeCell ref="Y261:AA261"/>
    <mergeCell ref="Y262:AA262"/>
    <mergeCell ref="Y263:AA263"/>
    <mergeCell ref="Y264:AA264"/>
    <mergeCell ref="Y255:AA255"/>
    <mergeCell ref="Y256:AA256"/>
    <mergeCell ref="Y257:AA257"/>
    <mergeCell ref="Y258:AA258"/>
    <mergeCell ref="Y259:AA259"/>
    <mergeCell ref="Y290:AA290"/>
    <mergeCell ref="Y291:AA291"/>
    <mergeCell ref="Y292:AA292"/>
    <mergeCell ref="Y293:AA293"/>
    <mergeCell ref="Y294:AA294"/>
    <mergeCell ref="Y285:AA285"/>
    <mergeCell ref="Y286:AA286"/>
    <mergeCell ref="Y287:AA287"/>
    <mergeCell ref="Y288:AA288"/>
    <mergeCell ref="Y289:AA289"/>
    <mergeCell ref="Y280:AA280"/>
    <mergeCell ref="Y281:AA281"/>
    <mergeCell ref="Y282:AA282"/>
    <mergeCell ref="Y283:AA283"/>
    <mergeCell ref="Y284:AA284"/>
    <mergeCell ref="Y275:AA275"/>
    <mergeCell ref="Y276:AA276"/>
    <mergeCell ref="Y277:AA277"/>
    <mergeCell ref="Y278:AA278"/>
    <mergeCell ref="Y279:AA279"/>
    <mergeCell ref="Y310:AA310"/>
    <mergeCell ref="Y311:AA311"/>
    <mergeCell ref="Y312:AA312"/>
    <mergeCell ref="Y313:AA313"/>
    <mergeCell ref="Y314:AA314"/>
    <mergeCell ref="Y305:AA305"/>
    <mergeCell ref="Y306:AA306"/>
    <mergeCell ref="Y307:AA307"/>
    <mergeCell ref="Y308:AA308"/>
    <mergeCell ref="Y309:AA309"/>
    <mergeCell ref="Y300:AA300"/>
    <mergeCell ref="Y301:AA301"/>
    <mergeCell ref="Y302:AA302"/>
    <mergeCell ref="Y303:AA303"/>
    <mergeCell ref="Y304:AA304"/>
    <mergeCell ref="Y295:AA295"/>
    <mergeCell ref="Y296:AA296"/>
    <mergeCell ref="Y297:AA297"/>
    <mergeCell ref="Y298:AA298"/>
    <mergeCell ref="Y299:AA299"/>
    <mergeCell ref="Y330:AA330"/>
    <mergeCell ref="Y331:AA331"/>
    <mergeCell ref="Y332:AA332"/>
    <mergeCell ref="Y333:AA333"/>
    <mergeCell ref="Y334:AA334"/>
    <mergeCell ref="Y325:AA325"/>
    <mergeCell ref="Y326:AA326"/>
    <mergeCell ref="Y327:AA327"/>
    <mergeCell ref="Y328:AA328"/>
    <mergeCell ref="Y329:AA329"/>
    <mergeCell ref="Y320:AA320"/>
    <mergeCell ref="Y321:AA321"/>
    <mergeCell ref="Y322:AA322"/>
    <mergeCell ref="Y323:AA323"/>
    <mergeCell ref="Y324:AA324"/>
    <mergeCell ref="Y315:AA315"/>
    <mergeCell ref="Y316:AA316"/>
    <mergeCell ref="Y317:AA317"/>
    <mergeCell ref="Y318:AA318"/>
    <mergeCell ref="Y319:AA319"/>
    <mergeCell ref="Y350:AA350"/>
    <mergeCell ref="Y351:AA351"/>
    <mergeCell ref="Y352:AA352"/>
    <mergeCell ref="Y353:AA353"/>
    <mergeCell ref="Y354:AA354"/>
    <mergeCell ref="Y345:AA345"/>
    <mergeCell ref="Y346:AA346"/>
    <mergeCell ref="Y347:AA347"/>
    <mergeCell ref="Y348:AA348"/>
    <mergeCell ref="Y349:AA349"/>
    <mergeCell ref="Y340:AA340"/>
    <mergeCell ref="Y341:AA341"/>
    <mergeCell ref="Y342:AA342"/>
    <mergeCell ref="Y343:AA343"/>
    <mergeCell ref="Y344:AA344"/>
    <mergeCell ref="Y335:AA335"/>
    <mergeCell ref="Y336:AA336"/>
    <mergeCell ref="Y337:AA337"/>
    <mergeCell ref="Y338:AA338"/>
    <mergeCell ref="Y339:AA339"/>
    <mergeCell ref="Y370:AA370"/>
    <mergeCell ref="Y371:AA371"/>
    <mergeCell ref="Y372:AA372"/>
    <mergeCell ref="Y373:AA373"/>
    <mergeCell ref="Y374:AA374"/>
    <mergeCell ref="Y365:AA365"/>
    <mergeCell ref="Y366:AA366"/>
    <mergeCell ref="Y367:AA367"/>
    <mergeCell ref="Y368:AA368"/>
    <mergeCell ref="Y369:AA369"/>
    <mergeCell ref="Y360:AA360"/>
    <mergeCell ref="Y361:AA361"/>
    <mergeCell ref="Y362:AA362"/>
    <mergeCell ref="Y363:AA363"/>
    <mergeCell ref="Y364:AA364"/>
    <mergeCell ref="Y355:AA355"/>
    <mergeCell ref="Y356:AA356"/>
    <mergeCell ref="Y357:AA357"/>
    <mergeCell ref="Y358:AA358"/>
    <mergeCell ref="Y359:AA359"/>
    <mergeCell ref="Y390:AA390"/>
    <mergeCell ref="Y391:AA391"/>
    <mergeCell ref="Y392:AA392"/>
    <mergeCell ref="Y393:AA393"/>
    <mergeCell ref="Y394:AA394"/>
    <mergeCell ref="Y385:AA385"/>
    <mergeCell ref="Y386:AA386"/>
    <mergeCell ref="Y387:AA387"/>
    <mergeCell ref="Y388:AA388"/>
    <mergeCell ref="Y389:AA389"/>
    <mergeCell ref="Y380:AA380"/>
    <mergeCell ref="Y381:AA381"/>
    <mergeCell ref="Y382:AA382"/>
    <mergeCell ref="Y383:AA383"/>
    <mergeCell ref="Y384:AA384"/>
    <mergeCell ref="Y375:AA375"/>
    <mergeCell ref="Y376:AA376"/>
    <mergeCell ref="Y377:AA377"/>
    <mergeCell ref="Y378:AA378"/>
    <mergeCell ref="Y379:AA379"/>
    <mergeCell ref="Y410:AA410"/>
    <mergeCell ref="Y411:AA411"/>
    <mergeCell ref="Y412:AA412"/>
    <mergeCell ref="Y413:AA413"/>
    <mergeCell ref="Y414:AA414"/>
    <mergeCell ref="Y405:AA405"/>
    <mergeCell ref="Y406:AA406"/>
    <mergeCell ref="Y407:AA407"/>
    <mergeCell ref="Y408:AA408"/>
    <mergeCell ref="Y409:AA409"/>
    <mergeCell ref="Y400:AA400"/>
    <mergeCell ref="Y401:AA401"/>
    <mergeCell ref="Y402:AA402"/>
    <mergeCell ref="Y403:AA403"/>
    <mergeCell ref="Y404:AA404"/>
    <mergeCell ref="Y395:AA395"/>
    <mergeCell ref="Y396:AA396"/>
    <mergeCell ref="Y397:AA397"/>
    <mergeCell ref="Y398:AA398"/>
    <mergeCell ref="Y399:AA399"/>
    <mergeCell ref="Y430:AA430"/>
    <mergeCell ref="Y431:AA431"/>
    <mergeCell ref="Y432:AA432"/>
    <mergeCell ref="Y433:AA433"/>
    <mergeCell ref="Y434:AA434"/>
    <mergeCell ref="Y425:AA425"/>
    <mergeCell ref="Y426:AA426"/>
    <mergeCell ref="Y427:AA427"/>
    <mergeCell ref="Y428:AA428"/>
    <mergeCell ref="Y429:AA429"/>
    <mergeCell ref="Y420:AA420"/>
    <mergeCell ref="Y421:AA421"/>
    <mergeCell ref="Y422:AA422"/>
    <mergeCell ref="Y423:AA423"/>
    <mergeCell ref="Y424:AA424"/>
    <mergeCell ref="Y415:AA415"/>
    <mergeCell ref="Y416:AA416"/>
    <mergeCell ref="Y417:AA417"/>
    <mergeCell ref="Y418:AA418"/>
    <mergeCell ref="Y419:AA419"/>
    <mergeCell ref="Y450:AA450"/>
    <mergeCell ref="Y451:AA451"/>
    <mergeCell ref="Y452:AA452"/>
    <mergeCell ref="Y453:AA453"/>
    <mergeCell ref="Y454:AA454"/>
    <mergeCell ref="Y445:AA445"/>
    <mergeCell ref="Y446:AA446"/>
    <mergeCell ref="Y447:AA447"/>
    <mergeCell ref="Y448:AA448"/>
    <mergeCell ref="Y449:AA449"/>
    <mergeCell ref="Y440:AA440"/>
    <mergeCell ref="Y441:AA441"/>
    <mergeCell ref="Y442:AA442"/>
    <mergeCell ref="Y443:AA443"/>
    <mergeCell ref="Y444:AA444"/>
    <mergeCell ref="Y435:AA435"/>
    <mergeCell ref="Y436:AA436"/>
    <mergeCell ref="Y437:AA437"/>
    <mergeCell ref="Y438:AA438"/>
    <mergeCell ref="Y439:AA439"/>
    <mergeCell ref="Y470:AA470"/>
    <mergeCell ref="Y471:AA471"/>
    <mergeCell ref="Y472:AA472"/>
    <mergeCell ref="Y473:AA473"/>
    <mergeCell ref="Y474:AA474"/>
    <mergeCell ref="Y465:AA465"/>
    <mergeCell ref="Y466:AA466"/>
    <mergeCell ref="Y467:AA467"/>
    <mergeCell ref="Y468:AA468"/>
    <mergeCell ref="Y469:AA469"/>
    <mergeCell ref="Y460:AA460"/>
    <mergeCell ref="Y461:AA461"/>
    <mergeCell ref="Y462:AA462"/>
    <mergeCell ref="Y463:AA463"/>
    <mergeCell ref="Y464:AA464"/>
    <mergeCell ref="Y455:AA455"/>
    <mergeCell ref="Y456:AA456"/>
    <mergeCell ref="Y457:AA457"/>
    <mergeCell ref="Y458:AA458"/>
    <mergeCell ref="Y459:AA459"/>
    <mergeCell ref="Y490:AA490"/>
    <mergeCell ref="Y491:AA491"/>
    <mergeCell ref="Y492:AA492"/>
    <mergeCell ref="Y493:AA493"/>
    <mergeCell ref="Y485:AA485"/>
    <mergeCell ref="Y486:AA486"/>
    <mergeCell ref="Y487:AA487"/>
    <mergeCell ref="Y488:AA488"/>
    <mergeCell ref="Y489:AA489"/>
    <mergeCell ref="Y480:AA480"/>
    <mergeCell ref="Y481:AA481"/>
    <mergeCell ref="Y482:AA482"/>
    <mergeCell ref="Y483:AA483"/>
    <mergeCell ref="Y484:AA484"/>
    <mergeCell ref="Y475:AA475"/>
    <mergeCell ref="Y476:AA476"/>
    <mergeCell ref="Y477:AA477"/>
    <mergeCell ref="Y478:AA478"/>
    <mergeCell ref="Y479:AA479"/>
  </mergeCells>
  <dataValidations count="2">
    <dataValidation type="list" allowBlank="1" showInputMessage="1" showErrorMessage="1" sqref="C12:C493" xr:uid="{00000000-0002-0000-0200-000000000000}">
      <formula1>$C$615:$C$616</formula1>
    </dataValidation>
    <dataValidation type="list" allowBlank="1" showInputMessage="1" showErrorMessage="1" sqref="E12:E493" xr:uid="{00000000-0002-0000-0200-000001000000}">
      <formula1>$E$615:$E$618</formula1>
    </dataValidation>
  </dataValidations>
  <pageMargins left="0.70866141732283472" right="0.70866141732283472" top="0.74803149606299213" bottom="0.74803149606299213" header="0.31496062992125984" footer="0.31496062992125984"/>
  <pageSetup scale="10" orientation="landscape" r:id="rId1"/>
  <headerFooter>
    <oddFooter>&amp;LMPEE0308F01-01</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Q139"/>
  <sheetViews>
    <sheetView workbookViewId="0">
      <selection activeCell="F9" sqref="F9:AQ14"/>
    </sheetView>
  </sheetViews>
  <sheetFormatPr baseColWidth="10" defaultColWidth="10.26953125" defaultRowHeight="13" x14ac:dyDescent="0.35"/>
  <cols>
    <col min="1" max="1" width="3.7265625" style="1" customWidth="1"/>
    <col min="2" max="2" width="5.453125" style="1" customWidth="1"/>
    <col min="3" max="3" width="20.26953125" style="1" customWidth="1"/>
    <col min="4" max="4" width="48" style="3" customWidth="1"/>
    <col min="5" max="6" width="33" style="3" customWidth="1"/>
    <col min="7" max="7" width="18" style="3" customWidth="1"/>
    <col min="8" max="8" width="11.1796875" style="3" customWidth="1"/>
    <col min="9" max="9" width="9.26953125" style="3" customWidth="1"/>
    <col min="10" max="10" width="12.26953125" style="3" customWidth="1"/>
    <col min="11" max="11" width="16" style="3" customWidth="1"/>
    <col min="12" max="12" width="14.453125" style="3" customWidth="1"/>
    <col min="13" max="13" width="12.1796875" style="3" customWidth="1"/>
    <col min="14" max="14" width="13.7265625" style="3" customWidth="1"/>
    <col min="15" max="15" width="16" style="3" customWidth="1"/>
    <col min="16" max="16" width="17.1796875" style="3" customWidth="1"/>
    <col min="17" max="17" width="21.7265625" style="3" customWidth="1"/>
    <col min="18" max="18" width="27.26953125" style="3" customWidth="1"/>
    <col min="19" max="20" width="21.7265625" style="3" customWidth="1"/>
    <col min="21" max="21" width="19.453125" style="3" customWidth="1"/>
    <col min="22" max="22" width="16.7265625" style="1" customWidth="1"/>
    <col min="23" max="23" width="13.7265625" style="1" customWidth="1"/>
    <col min="24" max="24" width="21.26953125" style="1" customWidth="1"/>
    <col min="25" max="25" width="16.453125" style="1" customWidth="1"/>
    <col min="26" max="26" width="13" style="1" customWidth="1"/>
    <col min="27" max="27" width="16.453125" style="1" customWidth="1"/>
    <col min="28" max="32" width="20.26953125" style="1" customWidth="1"/>
    <col min="33" max="36" width="22.1796875" style="1" customWidth="1"/>
    <col min="37" max="37" width="30.1796875" style="1" customWidth="1"/>
    <col min="38" max="38" width="30.7265625" style="1" customWidth="1"/>
    <col min="39" max="39" width="25" style="1" customWidth="1"/>
    <col min="40" max="40" width="23.453125" style="1" customWidth="1"/>
    <col min="41" max="41" width="23.7265625" style="1" customWidth="1"/>
    <col min="42" max="42" width="22.1796875" style="1" customWidth="1"/>
    <col min="43" max="43" width="24.453125" style="1" customWidth="1"/>
    <col min="44" max="16384" width="10.26953125" style="1"/>
  </cols>
  <sheetData>
    <row r="2" spans="1:43" ht="13.5" thickBot="1" x14ac:dyDescent="0.4"/>
    <row r="3" spans="1:43" ht="58.5" customHeight="1" thickBot="1" x14ac:dyDescent="0.4">
      <c r="B3" s="265" t="s">
        <v>1424</v>
      </c>
      <c r="C3" s="266"/>
      <c r="D3" s="267"/>
      <c r="E3" s="37"/>
      <c r="F3" s="37"/>
      <c r="G3" s="37"/>
      <c r="H3" s="37"/>
      <c r="I3" s="37"/>
      <c r="J3" s="37"/>
      <c r="K3" s="37"/>
      <c r="L3" s="37"/>
      <c r="M3" s="37"/>
      <c r="N3" s="37"/>
      <c r="O3" s="37"/>
      <c r="P3" s="37"/>
      <c r="Q3" s="37"/>
      <c r="R3" s="37"/>
      <c r="S3" s="37"/>
      <c r="T3" s="37"/>
      <c r="U3" s="37"/>
      <c r="V3" s="482"/>
      <c r="W3" s="483"/>
      <c r="Y3"/>
      <c r="Z3"/>
      <c r="AA3"/>
      <c r="AB3"/>
      <c r="AC3"/>
      <c r="AD3"/>
      <c r="AE3"/>
      <c r="AF3"/>
      <c r="AL3"/>
      <c r="AM3"/>
      <c r="AN3"/>
      <c r="AO3"/>
    </row>
    <row r="4" spans="1:43" ht="14.5" x14ac:dyDescent="0.35">
      <c r="AL4"/>
      <c r="AM4"/>
      <c r="AN4"/>
      <c r="AO4"/>
    </row>
    <row r="5" spans="1:43" ht="14.25" customHeight="1" x14ac:dyDescent="0.35">
      <c r="B5" s="484" t="s">
        <v>1</v>
      </c>
      <c r="C5" s="485"/>
      <c r="D5" s="24"/>
      <c r="E5"/>
      <c r="F5"/>
      <c r="G5"/>
      <c r="H5"/>
      <c r="I5"/>
      <c r="J5"/>
      <c r="K5"/>
      <c r="L5"/>
      <c r="M5"/>
      <c r="N5"/>
      <c r="O5"/>
      <c r="P5"/>
      <c r="Q5"/>
      <c r="R5"/>
      <c r="S5"/>
      <c r="T5"/>
      <c r="U5"/>
      <c r="AG5"/>
      <c r="AH5"/>
      <c r="AI5"/>
      <c r="AJ5"/>
      <c r="AK5"/>
      <c r="AL5"/>
      <c r="AM5"/>
      <c r="AN5"/>
      <c r="AO5"/>
      <c r="AP5"/>
      <c r="AQ5"/>
    </row>
    <row r="6" spans="1:43" ht="14.25" customHeight="1" x14ac:dyDescent="0.35">
      <c r="B6" s="484" t="s">
        <v>2</v>
      </c>
      <c r="C6" s="485"/>
      <c r="D6" s="24"/>
      <c r="E6"/>
      <c r="F6"/>
      <c r="G6"/>
      <c r="H6"/>
      <c r="I6"/>
      <c r="J6"/>
      <c r="K6"/>
      <c r="L6"/>
      <c r="M6"/>
      <c r="N6"/>
      <c r="O6"/>
      <c r="P6"/>
      <c r="Q6"/>
      <c r="R6"/>
      <c r="S6"/>
      <c r="T6"/>
      <c r="U6"/>
      <c r="AG6"/>
      <c r="AH6"/>
      <c r="AI6"/>
      <c r="AJ6"/>
      <c r="AK6"/>
      <c r="AL6"/>
      <c r="AM6"/>
      <c r="AN6"/>
      <c r="AO6"/>
      <c r="AP6"/>
      <c r="AQ6"/>
    </row>
    <row r="7" spans="1:43" customFormat="1" ht="14.25" customHeight="1" x14ac:dyDescent="0.35">
      <c r="B7" s="484" t="s">
        <v>1458</v>
      </c>
      <c r="C7" s="485"/>
      <c r="D7" s="26"/>
    </row>
    <row r="8" spans="1:43" ht="14.5" x14ac:dyDescent="0.35">
      <c r="AG8"/>
      <c r="AH8"/>
      <c r="AI8"/>
      <c r="AJ8"/>
      <c r="AK8"/>
      <c r="AL8"/>
      <c r="AM8"/>
      <c r="AN8"/>
      <c r="AO8"/>
      <c r="AP8"/>
      <c r="AQ8"/>
    </row>
    <row r="9" spans="1:43" s="2" customFormat="1" ht="35.25" customHeight="1" x14ac:dyDescent="0.35">
      <c r="B9" s="435" t="s">
        <v>1425</v>
      </c>
      <c r="C9" s="435" t="s">
        <v>1426</v>
      </c>
      <c r="D9" s="435" t="s">
        <v>16</v>
      </c>
      <c r="E9" s="435" t="s">
        <v>45</v>
      </c>
      <c r="F9" s="468" t="s">
        <v>1459</v>
      </c>
      <c r="G9" s="469"/>
      <c r="H9" s="469"/>
      <c r="I9" s="469"/>
      <c r="J9" s="469"/>
      <c r="K9" s="469"/>
      <c r="L9" s="469"/>
      <c r="M9" s="469"/>
      <c r="N9" s="469"/>
      <c r="O9" s="469"/>
      <c r="P9" s="469"/>
      <c r="Q9" s="469"/>
      <c r="R9" s="469"/>
      <c r="S9" s="469"/>
      <c r="T9" s="469"/>
      <c r="U9" s="469"/>
      <c r="V9" s="469"/>
      <c r="W9" s="469"/>
      <c r="X9" s="469"/>
      <c r="Y9" s="469"/>
      <c r="Z9" s="469"/>
      <c r="AA9" s="469"/>
      <c r="AB9" s="469"/>
      <c r="AC9" s="469"/>
      <c r="AD9" s="469"/>
      <c r="AE9" s="469"/>
      <c r="AF9" s="469"/>
      <c r="AG9" s="469"/>
      <c r="AH9" s="469"/>
      <c r="AI9" s="469"/>
      <c r="AJ9" s="469"/>
      <c r="AK9" s="469"/>
      <c r="AL9" s="469"/>
      <c r="AM9" s="469"/>
      <c r="AN9" s="469"/>
      <c r="AO9" s="469"/>
      <c r="AP9" s="469"/>
      <c r="AQ9" s="470"/>
    </row>
    <row r="10" spans="1:43" s="2" customFormat="1" ht="35.25" customHeight="1" x14ac:dyDescent="0.35">
      <c r="B10" s="436"/>
      <c r="C10" s="436"/>
      <c r="D10" s="436"/>
      <c r="E10" s="436"/>
      <c r="F10" s="481" t="s">
        <v>70</v>
      </c>
      <c r="G10" s="481"/>
      <c r="H10" s="481"/>
      <c r="I10" s="481"/>
      <c r="J10" s="481"/>
      <c r="K10" s="481"/>
      <c r="L10" s="481"/>
      <c r="M10" s="481"/>
      <c r="N10" s="481"/>
      <c r="O10" s="481"/>
      <c r="P10" s="481"/>
      <c r="Q10" s="474" t="s">
        <v>71</v>
      </c>
      <c r="R10" s="468" t="s">
        <v>1460</v>
      </c>
      <c r="S10" s="469"/>
      <c r="T10" s="470"/>
      <c r="U10" s="465" t="s">
        <v>73</v>
      </c>
      <c r="V10" s="465"/>
      <c r="W10" s="465"/>
      <c r="X10" s="465"/>
      <c r="Y10" s="465"/>
      <c r="Z10" s="465"/>
      <c r="AA10" s="465"/>
      <c r="AB10" s="465"/>
      <c r="AC10" s="465"/>
      <c r="AD10" s="468" t="s">
        <v>74</v>
      </c>
      <c r="AE10" s="469"/>
      <c r="AF10" s="469"/>
      <c r="AG10" s="470"/>
      <c r="AH10" s="464" t="s">
        <v>75</v>
      </c>
      <c r="AI10" s="465" t="s">
        <v>76</v>
      </c>
      <c r="AJ10" s="468" t="s">
        <v>1461</v>
      </c>
      <c r="AK10" s="470"/>
      <c r="AL10" s="465" t="s">
        <v>78</v>
      </c>
      <c r="AM10" s="465"/>
      <c r="AN10" s="464" t="s">
        <v>79</v>
      </c>
      <c r="AO10" s="464" t="s">
        <v>1462</v>
      </c>
      <c r="AP10" s="465" t="s">
        <v>80</v>
      </c>
      <c r="AQ10" s="465" t="s">
        <v>81</v>
      </c>
    </row>
    <row r="11" spans="1:43" s="2" customFormat="1" ht="35.25" customHeight="1" x14ac:dyDescent="0.35">
      <c r="B11" s="436"/>
      <c r="C11" s="436"/>
      <c r="D11" s="436"/>
      <c r="E11" s="436"/>
      <c r="F11" s="481"/>
      <c r="G11" s="481"/>
      <c r="H11" s="481"/>
      <c r="I11" s="481"/>
      <c r="J11" s="481"/>
      <c r="K11" s="481"/>
      <c r="L11" s="481"/>
      <c r="M11" s="481"/>
      <c r="N11" s="481"/>
      <c r="O11" s="481"/>
      <c r="P11" s="481"/>
      <c r="Q11" s="475"/>
      <c r="R11" s="471"/>
      <c r="S11" s="472"/>
      <c r="T11" s="473"/>
      <c r="U11" s="465" t="s">
        <v>1463</v>
      </c>
      <c r="V11" s="465"/>
      <c r="W11" s="465"/>
      <c r="X11" s="464" t="s">
        <v>1464</v>
      </c>
      <c r="Y11" s="465" t="s">
        <v>1465</v>
      </c>
      <c r="Z11" s="465"/>
      <c r="AA11" s="465"/>
      <c r="AB11" s="465"/>
      <c r="AC11" s="465"/>
      <c r="AD11" s="471"/>
      <c r="AE11" s="472"/>
      <c r="AF11" s="472"/>
      <c r="AG11" s="473"/>
      <c r="AH11" s="447"/>
      <c r="AI11" s="465"/>
      <c r="AJ11" s="471"/>
      <c r="AK11" s="473"/>
      <c r="AL11" s="465"/>
      <c r="AM11" s="465"/>
      <c r="AN11" s="447"/>
      <c r="AO11" s="447"/>
      <c r="AP11" s="465"/>
      <c r="AQ11" s="465"/>
    </row>
    <row r="12" spans="1:43" s="2" customFormat="1" ht="35.25" customHeight="1" x14ac:dyDescent="0.35">
      <c r="B12" s="436"/>
      <c r="C12" s="436"/>
      <c r="D12" s="436"/>
      <c r="E12" s="436"/>
      <c r="F12" s="481"/>
      <c r="G12" s="481"/>
      <c r="H12" s="481"/>
      <c r="I12" s="481"/>
      <c r="J12" s="481"/>
      <c r="K12" s="481"/>
      <c r="L12" s="481"/>
      <c r="M12" s="481"/>
      <c r="N12" s="481"/>
      <c r="O12" s="481"/>
      <c r="P12" s="481"/>
      <c r="Q12" s="475"/>
      <c r="R12" s="471"/>
      <c r="S12" s="472"/>
      <c r="T12" s="473"/>
      <c r="U12" s="465"/>
      <c r="V12" s="465"/>
      <c r="W12" s="465"/>
      <c r="X12" s="448"/>
      <c r="Y12" s="465"/>
      <c r="Z12" s="465"/>
      <c r="AA12" s="465"/>
      <c r="AB12" s="465"/>
      <c r="AC12" s="465"/>
      <c r="AD12" s="477"/>
      <c r="AE12" s="479"/>
      <c r="AF12" s="479"/>
      <c r="AG12" s="478"/>
      <c r="AH12" s="447"/>
      <c r="AI12" s="465"/>
      <c r="AJ12" s="477"/>
      <c r="AK12" s="478"/>
      <c r="AL12" s="465"/>
      <c r="AM12" s="465"/>
      <c r="AN12" s="447"/>
      <c r="AO12" s="447"/>
      <c r="AP12" s="465"/>
      <c r="AQ12" s="465"/>
    </row>
    <row r="13" spans="1:43" s="2" customFormat="1" ht="42" customHeight="1" x14ac:dyDescent="0.35">
      <c r="A13" s="4"/>
      <c r="B13" s="436"/>
      <c r="C13" s="436"/>
      <c r="D13" s="436"/>
      <c r="E13" s="436"/>
      <c r="F13" s="466" t="s">
        <v>73</v>
      </c>
      <c r="G13" s="467"/>
      <c r="H13" s="474" t="s">
        <v>74</v>
      </c>
      <c r="I13" s="474" t="s">
        <v>75</v>
      </c>
      <c r="J13" s="474" t="s">
        <v>76</v>
      </c>
      <c r="K13" s="464" t="s">
        <v>1466</v>
      </c>
      <c r="L13" s="474" t="s">
        <v>122</v>
      </c>
      <c r="M13" s="474" t="s">
        <v>79</v>
      </c>
      <c r="N13" s="474" t="s">
        <v>1462</v>
      </c>
      <c r="O13" s="474" t="s">
        <v>80</v>
      </c>
      <c r="P13" s="474" t="s">
        <v>81</v>
      </c>
      <c r="Q13" s="475"/>
      <c r="R13" s="481" t="s">
        <v>123</v>
      </c>
      <c r="S13" s="464" t="s">
        <v>124</v>
      </c>
      <c r="T13" s="464" t="s">
        <v>7</v>
      </c>
      <c r="U13" s="480" t="s">
        <v>125</v>
      </c>
      <c r="V13" s="480" t="s">
        <v>126</v>
      </c>
      <c r="W13" s="480" t="s">
        <v>17</v>
      </c>
      <c r="X13" s="480" t="s">
        <v>127</v>
      </c>
      <c r="Y13" s="464" t="s">
        <v>128</v>
      </c>
      <c r="Z13" s="464" t="s">
        <v>1467</v>
      </c>
      <c r="AA13" s="464" t="s">
        <v>1468</v>
      </c>
      <c r="AB13" s="464" t="s">
        <v>130</v>
      </c>
      <c r="AC13" s="464" t="s">
        <v>7</v>
      </c>
      <c r="AD13" s="464" t="s">
        <v>1469</v>
      </c>
      <c r="AE13" s="464" t="s">
        <v>131</v>
      </c>
      <c r="AF13" s="464" t="s">
        <v>132</v>
      </c>
      <c r="AG13" s="480" t="s">
        <v>133</v>
      </c>
      <c r="AH13" s="465" t="s">
        <v>135</v>
      </c>
      <c r="AI13" s="464" t="s">
        <v>136</v>
      </c>
      <c r="AJ13" s="464" t="s">
        <v>1470</v>
      </c>
      <c r="AK13" s="480" t="s">
        <v>77</v>
      </c>
      <c r="AL13" s="447" t="s">
        <v>137</v>
      </c>
      <c r="AM13" s="447" t="s">
        <v>1471</v>
      </c>
      <c r="AN13" s="447"/>
      <c r="AO13" s="447"/>
      <c r="AP13" s="465"/>
      <c r="AQ13" s="465"/>
    </row>
    <row r="14" spans="1:43" s="2" customFormat="1" ht="38.25" customHeight="1" x14ac:dyDescent="0.35">
      <c r="B14" s="437"/>
      <c r="C14" s="437"/>
      <c r="D14" s="437"/>
      <c r="E14" s="437"/>
      <c r="F14" s="34" t="s">
        <v>96</v>
      </c>
      <c r="G14" s="34" t="s">
        <v>95</v>
      </c>
      <c r="H14" s="476"/>
      <c r="I14" s="476"/>
      <c r="J14" s="476"/>
      <c r="K14" s="448"/>
      <c r="L14" s="476"/>
      <c r="M14" s="476"/>
      <c r="N14" s="476"/>
      <c r="O14" s="476"/>
      <c r="P14" s="476"/>
      <c r="Q14" s="476"/>
      <c r="R14" s="481"/>
      <c r="S14" s="448"/>
      <c r="T14" s="448"/>
      <c r="U14" s="449"/>
      <c r="V14" s="449"/>
      <c r="W14" s="449"/>
      <c r="X14" s="449"/>
      <c r="Y14" s="448"/>
      <c r="Z14" s="448"/>
      <c r="AA14" s="448"/>
      <c r="AB14" s="448"/>
      <c r="AC14" s="448"/>
      <c r="AD14" s="448"/>
      <c r="AE14" s="448"/>
      <c r="AF14" s="448"/>
      <c r="AG14" s="449"/>
      <c r="AH14" s="465"/>
      <c r="AI14" s="448"/>
      <c r="AJ14" s="448"/>
      <c r="AK14" s="449"/>
      <c r="AL14" s="448"/>
      <c r="AM14" s="448"/>
      <c r="AN14" s="448"/>
      <c r="AO14" s="448"/>
      <c r="AP14" s="465"/>
      <c r="AQ14" s="465"/>
    </row>
    <row r="15" spans="1:43" s="2" customFormat="1" ht="13.5" customHeight="1" x14ac:dyDescent="0.35">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row>
    <row r="16" spans="1:43" s="2" customFormat="1" ht="13.5" customHeight="1" x14ac:dyDescent="0.35">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row>
    <row r="17" spans="2:43" s="2" customFormat="1" ht="13.5" customHeight="1" x14ac:dyDescent="0.35">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row>
    <row r="18" spans="2:43" s="2" customFormat="1" ht="13.5" customHeight="1" x14ac:dyDescent="0.35">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row>
    <row r="19" spans="2:43" s="2" customFormat="1" ht="13.5" customHeight="1" x14ac:dyDescent="0.35">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row>
    <row r="20" spans="2:43" s="2" customFormat="1" ht="13.5" customHeight="1" x14ac:dyDescent="0.35">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row>
    <row r="21" spans="2:43" s="2" customFormat="1" ht="13.5" customHeight="1" x14ac:dyDescent="0.35">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row>
    <row r="22" spans="2:43" s="2" customFormat="1" ht="13.5" customHeight="1" x14ac:dyDescent="0.35">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row>
    <row r="23" spans="2:43" s="2" customFormat="1" ht="13.5" customHeight="1" x14ac:dyDescent="0.35">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row>
    <row r="26" spans="2:43" x14ac:dyDescent="0.35">
      <c r="B26" s="207" t="s">
        <v>1451</v>
      </c>
      <c r="C26" s="207"/>
      <c r="D26" s="207"/>
      <c r="E26" s="36"/>
      <c r="F26" s="36"/>
      <c r="G26" s="36"/>
      <c r="H26" s="36"/>
      <c r="I26" s="36"/>
      <c r="J26" s="36"/>
      <c r="K26" s="36"/>
      <c r="L26" s="36"/>
      <c r="M26" s="36"/>
      <c r="N26" s="36"/>
      <c r="O26" s="36"/>
      <c r="P26" s="36"/>
      <c r="Q26" s="36"/>
      <c r="R26" s="36"/>
      <c r="S26" s="36"/>
      <c r="T26" s="36"/>
      <c r="U26" s="36"/>
    </row>
    <row r="131" spans="3:3" ht="14.25" customHeight="1" x14ac:dyDescent="0.35"/>
    <row r="138" spans="3:3" x14ac:dyDescent="0.35">
      <c r="C138" s="1" t="s">
        <v>1452</v>
      </c>
    </row>
    <row r="139" spans="3:3" x14ac:dyDescent="0.35">
      <c r="C139" s="1" t="s">
        <v>1454</v>
      </c>
    </row>
  </sheetData>
  <mergeCells count="59">
    <mergeCell ref="B3:D3"/>
    <mergeCell ref="V3:W3"/>
    <mergeCell ref="B5:C5"/>
    <mergeCell ref="B6:C6"/>
    <mergeCell ref="B7:C7"/>
    <mergeCell ref="B26:D26"/>
    <mergeCell ref="AI10:AI12"/>
    <mergeCell ref="AI13:AI14"/>
    <mergeCell ref="T13:T14"/>
    <mergeCell ref="AF13:AF14"/>
    <mergeCell ref="AG13:AG14"/>
    <mergeCell ref="B9:B14"/>
    <mergeCell ref="C9:C14"/>
    <mergeCell ref="D9:D14"/>
    <mergeCell ref="H13:H14"/>
    <mergeCell ref="I13:I14"/>
    <mergeCell ref="N13:N14"/>
    <mergeCell ref="O13:O14"/>
    <mergeCell ref="F10:P12"/>
    <mergeCell ref="U11:W12"/>
    <mergeCell ref="J13:J14"/>
    <mergeCell ref="AM13:AM14"/>
    <mergeCell ref="AL13:AL14"/>
    <mergeCell ref="W13:W14"/>
    <mergeCell ref="X13:X14"/>
    <mergeCell ref="K13:K14"/>
    <mergeCell ref="Y13:Y14"/>
    <mergeCell ref="S13:S14"/>
    <mergeCell ref="M13:M14"/>
    <mergeCell ref="P13:P14"/>
    <mergeCell ref="R13:R14"/>
    <mergeCell ref="U13:U14"/>
    <mergeCell ref="L13:L14"/>
    <mergeCell ref="V13:V14"/>
    <mergeCell ref="AK13:AK14"/>
    <mergeCell ref="AA13:AA14"/>
    <mergeCell ref="AB13:AB14"/>
    <mergeCell ref="F13:G13"/>
    <mergeCell ref="R10:T12"/>
    <mergeCell ref="Q10:Q14"/>
    <mergeCell ref="E9:E14"/>
    <mergeCell ref="X11:X12"/>
    <mergeCell ref="U10:AC10"/>
    <mergeCell ref="Z13:Z14"/>
    <mergeCell ref="F9:AQ9"/>
    <mergeCell ref="AN10:AN14"/>
    <mergeCell ref="AO10:AO14"/>
    <mergeCell ref="AP10:AP14"/>
    <mergeCell ref="AQ10:AQ14"/>
    <mergeCell ref="AJ10:AK12"/>
    <mergeCell ref="AJ13:AJ14"/>
    <mergeCell ref="AL10:AM12"/>
    <mergeCell ref="AD10:AG12"/>
    <mergeCell ref="AD13:AD14"/>
    <mergeCell ref="AE13:AE14"/>
    <mergeCell ref="AH10:AH12"/>
    <mergeCell ref="AH13:AH14"/>
    <mergeCell ref="Y11:AC12"/>
    <mergeCell ref="AC13:AC14"/>
  </mergeCells>
  <dataValidations count="2">
    <dataValidation type="list" allowBlank="1" showInputMessage="1" showErrorMessage="1" sqref="AG15:AQ23" xr:uid="{00000000-0002-0000-0300-000000000000}">
      <formula1>#REF!</formula1>
    </dataValidation>
    <dataValidation type="list" allowBlank="1" showInputMessage="1" showErrorMessage="1" sqref="C15:C23" xr:uid="{00000000-0002-0000-0300-000001000000}">
      <formula1>$C$138:$C$139</formula1>
    </dataValidation>
  </dataValidation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P150"/>
  <sheetViews>
    <sheetView showGridLines="0" view="pageBreakPreview" topLeftCell="N1" zoomScale="138" zoomScaleNormal="20" zoomScalePageLayoutView="80" workbookViewId="0">
      <selection activeCell="P9" sqref="E9:P11"/>
    </sheetView>
  </sheetViews>
  <sheetFormatPr baseColWidth="10" defaultColWidth="10.26953125" defaultRowHeight="14.5" x14ac:dyDescent="0.35"/>
  <cols>
    <col min="1" max="1" width="3.7265625" style="1" customWidth="1"/>
    <col min="2" max="2" width="5.453125" style="1" customWidth="1"/>
    <col min="3" max="3" width="27" style="1" customWidth="1"/>
    <col min="4" max="4" width="53.81640625" style="3" bestFit="1" customWidth="1"/>
    <col min="5" max="5" width="17.7265625" style="1" customWidth="1"/>
    <col min="6" max="6" width="20.453125" style="1" customWidth="1"/>
    <col min="7" max="7" width="19.7265625" style="1" customWidth="1"/>
    <col min="8" max="8" width="32.7265625" style="1" bestFit="1" customWidth="1"/>
    <col min="9" max="9" width="23.1796875" style="1" customWidth="1"/>
    <col min="10" max="10" width="41.7265625" customWidth="1"/>
    <col min="11" max="11" width="17.7265625" style="1" customWidth="1"/>
    <col min="12" max="12" width="25.26953125" style="1" customWidth="1"/>
    <col min="13" max="13" width="23.1796875" style="1" customWidth="1"/>
    <col min="14" max="15" width="33" style="1" customWidth="1"/>
    <col min="16" max="16" width="28.26953125" customWidth="1"/>
    <col min="17" max="16384" width="10.26953125" style="1"/>
  </cols>
  <sheetData>
    <row r="2" spans="1:16" ht="13.5" thickBot="1" x14ac:dyDescent="0.4">
      <c r="J2" s="1"/>
      <c r="P2" s="1"/>
    </row>
    <row r="3" spans="1:16" ht="58.5" customHeight="1" thickBot="1" x14ac:dyDescent="0.4">
      <c r="B3" s="265" t="s">
        <v>1424</v>
      </c>
      <c r="C3" s="266"/>
      <c r="D3" s="267"/>
      <c r="J3" s="1"/>
      <c r="P3" s="1"/>
    </row>
    <row r="4" spans="1:16" ht="13" x14ac:dyDescent="0.35">
      <c r="J4" s="1"/>
      <c r="P4" s="1"/>
    </row>
    <row r="5" spans="1:16" ht="14.25" customHeight="1" x14ac:dyDescent="0.35">
      <c r="B5" s="484" t="s">
        <v>1</v>
      </c>
      <c r="C5" s="485"/>
      <c r="D5" s="24"/>
      <c r="J5" s="1"/>
      <c r="P5" s="1"/>
    </row>
    <row r="6" spans="1:16" ht="14.25" customHeight="1" x14ac:dyDescent="0.35">
      <c r="B6" s="484" t="s">
        <v>2</v>
      </c>
      <c r="C6" s="485"/>
      <c r="D6" s="24"/>
      <c r="J6" s="1"/>
      <c r="P6" s="1"/>
    </row>
    <row r="7" spans="1:16" customFormat="1" ht="14.25" customHeight="1" x14ac:dyDescent="0.35">
      <c r="B7" s="484" t="s">
        <v>1458</v>
      </c>
      <c r="C7" s="485"/>
      <c r="D7" s="26"/>
    </row>
    <row r="9" spans="1:16" s="2" customFormat="1" ht="35.25" customHeight="1" x14ac:dyDescent="0.35">
      <c r="B9" s="438" t="s">
        <v>1425</v>
      </c>
      <c r="C9" s="438" t="s">
        <v>1426</v>
      </c>
      <c r="D9" s="438" t="s">
        <v>16</v>
      </c>
      <c r="E9" s="450" t="s">
        <v>1472</v>
      </c>
      <c r="F9" s="450"/>
      <c r="G9" s="450"/>
      <c r="H9" s="8" t="s">
        <v>1473</v>
      </c>
      <c r="I9" s="486" t="s">
        <v>1474</v>
      </c>
      <c r="J9" s="487"/>
      <c r="K9" s="488"/>
      <c r="L9" s="486" t="s">
        <v>1475</v>
      </c>
      <c r="M9" s="487"/>
      <c r="N9" s="487"/>
      <c r="O9" s="488"/>
      <c r="P9" s="450" t="s">
        <v>7</v>
      </c>
    </row>
    <row r="10" spans="1:16" s="2" customFormat="1" ht="35.25" customHeight="1" x14ac:dyDescent="0.35">
      <c r="B10" s="438"/>
      <c r="C10" s="438"/>
      <c r="D10" s="438"/>
      <c r="E10" s="480" t="s">
        <v>82</v>
      </c>
      <c r="F10" s="480" t="s">
        <v>83</v>
      </c>
      <c r="G10" s="480" t="s">
        <v>1476</v>
      </c>
      <c r="H10" s="480" t="s">
        <v>1477</v>
      </c>
      <c r="I10" s="489" t="s">
        <v>1478</v>
      </c>
      <c r="J10" s="450" t="s">
        <v>1479</v>
      </c>
      <c r="K10" s="450" t="s">
        <v>1480</v>
      </c>
      <c r="L10" s="489" t="s">
        <v>68</v>
      </c>
      <c r="M10" s="450" t="s">
        <v>1481</v>
      </c>
      <c r="N10" s="486" t="s">
        <v>1482</v>
      </c>
      <c r="O10" s="488"/>
      <c r="P10" s="450"/>
    </row>
    <row r="11" spans="1:16" s="2" customFormat="1" ht="13" x14ac:dyDescent="0.35">
      <c r="A11" s="4"/>
      <c r="B11" s="438"/>
      <c r="C11" s="438"/>
      <c r="D11" s="438"/>
      <c r="E11" s="449"/>
      <c r="F11" s="449"/>
      <c r="G11" s="449"/>
      <c r="H11" s="449"/>
      <c r="I11" s="490"/>
      <c r="J11" s="450"/>
      <c r="K11" s="450"/>
      <c r="L11" s="490"/>
      <c r="M11" s="450"/>
      <c r="N11" s="8" t="s">
        <v>1483</v>
      </c>
      <c r="O11" s="8" t="s">
        <v>1484</v>
      </c>
      <c r="P11" s="450"/>
    </row>
    <row r="12" spans="1:16" s="2" customFormat="1" ht="13.5" customHeight="1" x14ac:dyDescent="0.35">
      <c r="B12" s="10"/>
      <c r="C12" s="10"/>
      <c r="D12" s="10"/>
      <c r="E12" s="10"/>
      <c r="F12" s="10"/>
      <c r="G12" s="10"/>
      <c r="H12" s="10"/>
      <c r="I12" s="10"/>
      <c r="J12" s="10"/>
      <c r="K12" s="10"/>
      <c r="L12" s="10"/>
      <c r="M12" s="10"/>
      <c r="N12" s="10"/>
      <c r="O12" s="10"/>
      <c r="P12" s="10"/>
    </row>
    <row r="13" spans="1:16" s="2" customFormat="1" ht="13.5" customHeight="1" x14ac:dyDescent="0.35">
      <c r="B13" s="10"/>
      <c r="C13" s="10"/>
      <c r="D13" s="10"/>
      <c r="E13" s="10"/>
      <c r="F13" s="10"/>
      <c r="G13" s="10"/>
      <c r="H13" s="10"/>
      <c r="I13" s="10"/>
      <c r="J13" s="10"/>
      <c r="K13" s="10"/>
      <c r="L13" s="10"/>
      <c r="M13" s="10"/>
      <c r="N13" s="10"/>
      <c r="O13" s="10"/>
      <c r="P13" s="10"/>
    </row>
    <row r="14" spans="1:16" s="2" customFormat="1" ht="13.5" customHeight="1" x14ac:dyDescent="0.35">
      <c r="B14" s="10"/>
      <c r="C14" s="10"/>
      <c r="D14" s="10"/>
      <c r="E14" s="10"/>
      <c r="F14" s="10"/>
      <c r="G14" s="10"/>
      <c r="H14" s="10"/>
      <c r="I14" s="10"/>
      <c r="J14" s="10"/>
      <c r="K14" s="10"/>
      <c r="L14" s="10"/>
      <c r="M14" s="10"/>
      <c r="N14" s="10"/>
      <c r="O14" s="10"/>
      <c r="P14" s="10"/>
    </row>
    <row r="15" spans="1:16" s="2" customFormat="1" ht="13.5" customHeight="1" x14ac:dyDescent="0.35">
      <c r="B15" s="10"/>
      <c r="C15" s="10"/>
      <c r="D15" s="10"/>
      <c r="E15" s="10"/>
      <c r="F15" s="10"/>
      <c r="G15" s="10"/>
      <c r="H15" s="10"/>
      <c r="I15" s="10"/>
      <c r="J15" s="10"/>
      <c r="K15" s="10"/>
      <c r="L15" s="10"/>
      <c r="M15" s="10"/>
      <c r="N15" s="10"/>
      <c r="O15" s="10"/>
      <c r="P15" s="10"/>
    </row>
    <row r="16" spans="1:16" s="2" customFormat="1" ht="13.5" customHeight="1" x14ac:dyDescent="0.35">
      <c r="B16" s="10"/>
      <c r="C16" s="10"/>
      <c r="D16" s="10"/>
      <c r="E16" s="10"/>
      <c r="F16" s="10"/>
      <c r="G16" s="10"/>
      <c r="H16" s="10"/>
      <c r="I16" s="10"/>
      <c r="J16" s="10"/>
      <c r="K16" s="10"/>
      <c r="L16" s="10"/>
      <c r="M16" s="10"/>
      <c r="N16" s="10"/>
      <c r="O16" s="10"/>
      <c r="P16" s="10"/>
    </row>
    <row r="17" spans="2:16" s="2" customFormat="1" ht="13.5" customHeight="1" x14ac:dyDescent="0.35">
      <c r="B17" s="10"/>
      <c r="C17" s="10"/>
      <c r="D17" s="10"/>
      <c r="E17" s="10"/>
      <c r="F17" s="10"/>
      <c r="G17" s="10"/>
      <c r="H17" s="10"/>
      <c r="I17" s="10"/>
      <c r="J17" s="10"/>
      <c r="K17" s="10"/>
      <c r="L17" s="10"/>
      <c r="M17" s="10"/>
      <c r="N17" s="10"/>
      <c r="O17" s="10"/>
      <c r="P17" s="10"/>
    </row>
    <row r="18" spans="2:16" s="2" customFormat="1" ht="13.5" customHeight="1" x14ac:dyDescent="0.35">
      <c r="B18" s="10"/>
      <c r="C18" s="10"/>
      <c r="D18" s="10"/>
      <c r="E18" s="10"/>
      <c r="F18" s="10"/>
      <c r="G18" s="10"/>
      <c r="H18" s="10"/>
      <c r="I18" s="10"/>
      <c r="J18" s="10"/>
      <c r="K18" s="10"/>
      <c r="L18" s="10"/>
      <c r="M18" s="10"/>
      <c r="N18" s="10"/>
      <c r="O18" s="10"/>
      <c r="P18" s="10"/>
    </row>
    <row r="19" spans="2:16" s="2" customFormat="1" ht="13.5" customHeight="1" x14ac:dyDescent="0.35">
      <c r="B19" s="10"/>
      <c r="C19" s="10"/>
      <c r="D19" s="10"/>
      <c r="E19" s="10"/>
      <c r="F19" s="10"/>
      <c r="G19" s="10"/>
      <c r="H19" s="10"/>
      <c r="I19" s="10"/>
      <c r="J19" s="10"/>
      <c r="K19" s="10"/>
      <c r="L19" s="10"/>
      <c r="M19" s="10"/>
      <c r="N19" s="10"/>
      <c r="O19" s="10"/>
      <c r="P19" s="10"/>
    </row>
    <row r="20" spans="2:16" s="2" customFormat="1" ht="13.5" customHeight="1" x14ac:dyDescent="0.35">
      <c r="B20" s="10"/>
      <c r="C20" s="10"/>
      <c r="D20" s="10"/>
      <c r="E20" s="10"/>
      <c r="F20" s="10"/>
      <c r="G20" s="10"/>
      <c r="H20" s="10"/>
      <c r="I20" s="10"/>
      <c r="J20" s="10"/>
      <c r="K20" s="10"/>
      <c r="L20" s="10"/>
      <c r="M20" s="10"/>
      <c r="N20" s="10"/>
      <c r="O20" s="10"/>
      <c r="P20" s="10"/>
    </row>
    <row r="21" spans="2:16" s="2" customFormat="1" ht="13.5" customHeight="1" x14ac:dyDescent="0.35">
      <c r="B21" s="10"/>
      <c r="C21" s="10"/>
      <c r="D21" s="10"/>
      <c r="E21" s="10"/>
      <c r="F21" s="10"/>
      <c r="G21" s="10"/>
      <c r="H21" s="10"/>
      <c r="I21" s="10"/>
      <c r="J21" s="10"/>
      <c r="K21" s="10"/>
      <c r="L21" s="10"/>
      <c r="M21" s="10"/>
      <c r="N21" s="10"/>
      <c r="O21" s="10"/>
      <c r="P21" s="10"/>
    </row>
    <row r="22" spans="2:16" ht="13" x14ac:dyDescent="0.35">
      <c r="J22" s="1"/>
      <c r="P22" s="1"/>
    </row>
    <row r="23" spans="2:16" ht="13" x14ac:dyDescent="0.35">
      <c r="J23" s="1"/>
      <c r="P23" s="1"/>
    </row>
    <row r="24" spans="2:16" ht="13" x14ac:dyDescent="0.35">
      <c r="B24" s="207" t="s">
        <v>1451</v>
      </c>
      <c r="C24" s="207"/>
      <c r="D24" s="207"/>
      <c r="J24" s="1"/>
      <c r="P24" s="1"/>
    </row>
    <row r="25" spans="2:16" ht="13" x14ac:dyDescent="0.35">
      <c r="J25" s="1"/>
      <c r="P25" s="1"/>
    </row>
    <row r="26" spans="2:16" ht="13" x14ac:dyDescent="0.35">
      <c r="J26" s="1"/>
      <c r="P26" s="1"/>
    </row>
    <row r="27" spans="2:16" ht="13" x14ac:dyDescent="0.35">
      <c r="J27" s="1"/>
      <c r="P27" s="1"/>
    </row>
    <row r="28" spans="2:16" ht="13" x14ac:dyDescent="0.35">
      <c r="J28" s="1"/>
      <c r="P28" s="1"/>
    </row>
    <row r="29" spans="2:16" ht="13" x14ac:dyDescent="0.35">
      <c r="J29" s="1"/>
      <c r="P29" s="1"/>
    </row>
    <row r="30" spans="2:16" ht="13" x14ac:dyDescent="0.35">
      <c r="J30" s="1"/>
      <c r="P30" s="1"/>
    </row>
    <row r="31" spans="2:16" ht="13" x14ac:dyDescent="0.35">
      <c r="J31" s="1"/>
      <c r="P31" s="1"/>
    </row>
    <row r="32" spans="2:16" ht="13" x14ac:dyDescent="0.35">
      <c r="J32" s="1"/>
      <c r="P32" s="1"/>
    </row>
    <row r="33" spans="10:16" ht="13" x14ac:dyDescent="0.35">
      <c r="J33" s="1"/>
      <c r="P33" s="1"/>
    </row>
    <row r="34" spans="10:16" ht="13" x14ac:dyDescent="0.35">
      <c r="J34" s="1"/>
      <c r="P34" s="1"/>
    </row>
    <row r="35" spans="10:16" ht="13" x14ac:dyDescent="0.35">
      <c r="J35" s="1"/>
      <c r="P35" s="1"/>
    </row>
    <row r="36" spans="10:16" ht="13" x14ac:dyDescent="0.35">
      <c r="J36" s="1"/>
      <c r="P36" s="1"/>
    </row>
    <row r="128" spans="10:16" ht="13" x14ac:dyDescent="0.35">
      <c r="J128" s="1"/>
      <c r="P128" s="1"/>
    </row>
    <row r="129" spans="3:16" ht="14.25" customHeight="1" x14ac:dyDescent="0.35">
      <c r="J129" s="1"/>
      <c r="P129" s="1"/>
    </row>
    <row r="130" spans="3:16" ht="13" x14ac:dyDescent="0.35">
      <c r="J130" s="1"/>
      <c r="P130" s="1"/>
    </row>
    <row r="131" spans="3:16" ht="13" x14ac:dyDescent="0.35">
      <c r="J131" s="1"/>
      <c r="P131" s="1"/>
    </row>
    <row r="132" spans="3:16" ht="13" x14ac:dyDescent="0.35">
      <c r="J132" s="1"/>
      <c r="P132" s="1"/>
    </row>
    <row r="133" spans="3:16" ht="13" x14ac:dyDescent="0.35">
      <c r="J133" s="1"/>
      <c r="P133" s="1"/>
    </row>
    <row r="134" spans="3:16" ht="13" x14ac:dyDescent="0.35">
      <c r="J134" s="1"/>
      <c r="P134" s="1"/>
    </row>
    <row r="135" spans="3:16" ht="13" x14ac:dyDescent="0.35">
      <c r="J135" s="1"/>
      <c r="P135" s="1"/>
    </row>
    <row r="136" spans="3:16" ht="13" x14ac:dyDescent="0.35">
      <c r="C136" s="1" t="s">
        <v>1452</v>
      </c>
      <c r="J136" s="1"/>
      <c r="P136" s="1"/>
    </row>
    <row r="137" spans="3:16" ht="13" x14ac:dyDescent="0.35">
      <c r="C137" s="1" t="s">
        <v>1454</v>
      </c>
      <c r="J137" s="1"/>
      <c r="P137" s="1"/>
    </row>
    <row r="138" spans="3:16" ht="13" x14ac:dyDescent="0.35">
      <c r="J138" s="1"/>
      <c r="P138" s="1"/>
    </row>
    <row r="139" spans="3:16" ht="13" x14ac:dyDescent="0.35">
      <c r="J139" s="1"/>
      <c r="P139" s="1"/>
    </row>
    <row r="140" spans="3:16" ht="13" x14ac:dyDescent="0.35">
      <c r="J140" s="1"/>
      <c r="P140" s="1"/>
    </row>
    <row r="141" spans="3:16" ht="13" x14ac:dyDescent="0.35">
      <c r="J141" s="1"/>
      <c r="P141" s="1"/>
    </row>
    <row r="142" spans="3:16" ht="13" x14ac:dyDescent="0.35">
      <c r="J142" s="1"/>
      <c r="P142" s="1"/>
    </row>
    <row r="143" spans="3:16" ht="13" x14ac:dyDescent="0.35">
      <c r="J143" s="1"/>
      <c r="P143" s="1"/>
    </row>
    <row r="144" spans="3:16" ht="13" x14ac:dyDescent="0.35">
      <c r="J144" s="1"/>
      <c r="P144" s="1"/>
    </row>
    <row r="145" spans="10:16" ht="13" x14ac:dyDescent="0.35">
      <c r="J145" s="1"/>
      <c r="P145" s="1"/>
    </row>
    <row r="146" spans="10:16" ht="13" x14ac:dyDescent="0.35">
      <c r="J146" s="1"/>
      <c r="P146" s="1"/>
    </row>
    <row r="147" spans="10:16" ht="13" x14ac:dyDescent="0.35">
      <c r="J147" s="1"/>
      <c r="P147" s="1"/>
    </row>
    <row r="148" spans="10:16" ht="13" x14ac:dyDescent="0.35">
      <c r="J148" s="1"/>
      <c r="P148" s="1"/>
    </row>
    <row r="149" spans="10:16" ht="13" x14ac:dyDescent="0.35">
      <c r="J149" s="1"/>
      <c r="P149" s="1"/>
    </row>
    <row r="150" spans="10:16" ht="13" x14ac:dyDescent="0.35">
      <c r="J150" s="1"/>
      <c r="P150" s="1"/>
    </row>
  </sheetData>
  <mergeCells count="22">
    <mergeCell ref="B24:D24"/>
    <mergeCell ref="P9:P11"/>
    <mergeCell ref="E9:G9"/>
    <mergeCell ref="B9:B11"/>
    <mergeCell ref="C9:C11"/>
    <mergeCell ref="D9:D11"/>
    <mergeCell ref="I9:K9"/>
    <mergeCell ref="E10:E11"/>
    <mergeCell ref="F10:F11"/>
    <mergeCell ref="H10:H11"/>
    <mergeCell ref="I10:I11"/>
    <mergeCell ref="G10:G11"/>
    <mergeCell ref="J10:J11"/>
    <mergeCell ref="K10:K11"/>
    <mergeCell ref="B3:D3"/>
    <mergeCell ref="L9:O9"/>
    <mergeCell ref="L10:L11"/>
    <mergeCell ref="M10:M11"/>
    <mergeCell ref="N10:O10"/>
    <mergeCell ref="B5:C5"/>
    <mergeCell ref="B6:C6"/>
    <mergeCell ref="B7:C7"/>
  </mergeCells>
  <dataValidations count="1">
    <dataValidation type="list" allowBlank="1" showInputMessage="1" showErrorMessage="1" sqref="C12:C21" xr:uid="{00000000-0002-0000-0400-000000000000}">
      <formula1>$C$136:$C$137</formula1>
    </dataValidation>
  </dataValidations>
  <pageMargins left="0.70866141732283472" right="0.70866141732283472" top="0.74803149606299213" bottom="0.74803149606299213" header="0.31496062992125984" footer="0.31496062992125984"/>
  <pageSetup scale="25" orientation="landscape" r:id="rId1"/>
  <headerFooter>
    <oddFooter>&amp;LMPEE0308F01-01</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J508"/>
  <sheetViews>
    <sheetView showGridLines="0" zoomScale="85" zoomScaleNormal="60" workbookViewId="0">
      <selection activeCell="E9" sqref="E9:H9"/>
    </sheetView>
  </sheetViews>
  <sheetFormatPr baseColWidth="10" defaultColWidth="10.26953125" defaultRowHeight="14.5" x14ac:dyDescent="0.35"/>
  <cols>
    <col min="1" max="1" width="10.26953125" style="1" customWidth="1"/>
    <col min="2" max="2" width="5" style="1" customWidth="1"/>
    <col min="3" max="3" width="22.26953125" style="1" customWidth="1"/>
    <col min="4" max="4" width="53.81640625" style="3" bestFit="1" customWidth="1"/>
    <col min="5" max="6" width="23.1796875" style="3" customWidth="1"/>
    <col min="7" max="7" width="20.1796875" style="1" customWidth="1"/>
    <col min="8" max="8" width="18.26953125" customWidth="1"/>
    <col min="11" max="16384" width="10.26953125" style="1"/>
  </cols>
  <sheetData>
    <row r="2" spans="2:10" ht="13.5" thickBot="1" x14ac:dyDescent="0.4">
      <c r="H2" s="1"/>
      <c r="I2" s="1"/>
      <c r="J2" s="1"/>
    </row>
    <row r="3" spans="2:10" ht="84" customHeight="1" thickBot="1" x14ac:dyDescent="0.4">
      <c r="B3" s="265" t="s">
        <v>1424</v>
      </c>
      <c r="C3" s="266"/>
      <c r="D3" s="267"/>
      <c r="E3" s="491"/>
      <c r="F3" s="492"/>
      <c r="G3" s="492"/>
      <c r="H3" s="493"/>
      <c r="I3" s="1"/>
      <c r="J3" s="1"/>
    </row>
    <row r="4" spans="2:10" ht="13" x14ac:dyDescent="0.35">
      <c r="H4" s="1"/>
      <c r="I4" s="1"/>
      <c r="J4" s="1"/>
    </row>
    <row r="5" spans="2:10" ht="15" customHeight="1" x14ac:dyDescent="0.35">
      <c r="B5" s="484" t="s">
        <v>1</v>
      </c>
      <c r="C5" s="485"/>
      <c r="D5" s="6"/>
      <c r="E5" s="7"/>
      <c r="F5" s="7"/>
      <c r="H5" s="1"/>
      <c r="I5" s="1"/>
      <c r="J5" s="1"/>
    </row>
    <row r="6" spans="2:10" ht="18" customHeight="1" x14ac:dyDescent="0.35">
      <c r="B6" s="484" t="s">
        <v>2</v>
      </c>
      <c r="C6" s="485"/>
      <c r="D6" s="6"/>
      <c r="E6" s="7"/>
      <c r="F6" s="7"/>
      <c r="H6" s="1"/>
      <c r="I6" s="1"/>
      <c r="J6" s="1"/>
    </row>
    <row r="7" spans="2:10" customFormat="1" ht="18" customHeight="1" x14ac:dyDescent="0.35">
      <c r="B7" s="484" t="s">
        <v>1458</v>
      </c>
      <c r="C7" s="485"/>
    </row>
    <row r="9" spans="2:10" s="2" customFormat="1" ht="45" customHeight="1" x14ac:dyDescent="0.35">
      <c r="B9" s="9" t="s">
        <v>1425</v>
      </c>
      <c r="C9" s="9" t="s">
        <v>1426</v>
      </c>
      <c r="D9" s="9" t="s">
        <v>16</v>
      </c>
      <c r="E9" s="35" t="s">
        <v>35</v>
      </c>
      <c r="F9" s="9" t="s">
        <v>1485</v>
      </c>
      <c r="G9" s="34" t="s">
        <v>1486</v>
      </c>
      <c r="H9" s="8" t="s">
        <v>7</v>
      </c>
    </row>
    <row r="10" spans="2:10" s="2" customFormat="1" ht="13.5" customHeight="1" x14ac:dyDescent="0.35">
      <c r="B10" s="10"/>
      <c r="C10" s="10"/>
      <c r="D10" s="10"/>
      <c r="E10" s="10"/>
      <c r="F10" s="10"/>
      <c r="G10" s="10"/>
      <c r="H10" s="10"/>
    </row>
    <row r="11" spans="2:10" s="2" customFormat="1" ht="13.5" customHeight="1" x14ac:dyDescent="0.35">
      <c r="B11" s="10"/>
      <c r="C11" s="10"/>
      <c r="D11" s="10"/>
      <c r="E11" s="10"/>
      <c r="F11" s="10"/>
      <c r="G11" s="10"/>
      <c r="H11" s="10"/>
    </row>
    <row r="12" spans="2:10" s="2" customFormat="1" ht="13.5" customHeight="1" x14ac:dyDescent="0.35">
      <c r="B12" s="10"/>
      <c r="C12" s="10"/>
      <c r="D12" s="10"/>
      <c r="E12" s="10"/>
      <c r="F12" s="10"/>
      <c r="G12" s="10"/>
      <c r="H12" s="10"/>
    </row>
    <row r="13" spans="2:10" s="2" customFormat="1" ht="13.5" customHeight="1" x14ac:dyDescent="0.35">
      <c r="B13" s="10"/>
      <c r="C13" s="10"/>
      <c r="D13" s="10"/>
      <c r="E13" s="10"/>
      <c r="F13" s="10"/>
      <c r="G13" s="10"/>
      <c r="H13" s="10"/>
    </row>
    <row r="14" spans="2:10" s="2" customFormat="1" ht="13.5" customHeight="1" x14ac:dyDescent="0.35">
      <c r="B14" s="10"/>
      <c r="C14" s="10"/>
      <c r="D14" s="10"/>
      <c r="E14" s="10"/>
      <c r="F14" s="10"/>
      <c r="G14" s="10"/>
      <c r="H14" s="10"/>
    </row>
    <row r="15" spans="2:10" s="2" customFormat="1" ht="13.5" customHeight="1" x14ac:dyDescent="0.35">
      <c r="B15" s="10"/>
      <c r="C15" s="10"/>
      <c r="D15" s="10"/>
      <c r="E15" s="10"/>
      <c r="F15" s="10"/>
      <c r="G15" s="10"/>
      <c r="H15" s="10"/>
    </row>
    <row r="16" spans="2:10" s="2" customFormat="1" ht="13.5" customHeight="1" x14ac:dyDescent="0.35">
      <c r="B16" s="10"/>
      <c r="C16" s="10"/>
      <c r="D16" s="10"/>
      <c r="E16" s="10"/>
      <c r="F16" s="10"/>
      <c r="G16" s="10"/>
      <c r="H16" s="10"/>
    </row>
    <row r="17" spans="2:8" s="2" customFormat="1" ht="13.5" customHeight="1" x14ac:dyDescent="0.35">
      <c r="B17" s="10"/>
      <c r="C17" s="10"/>
      <c r="D17" s="10"/>
      <c r="E17" s="10"/>
      <c r="F17" s="10"/>
      <c r="G17" s="10"/>
      <c r="H17" s="10"/>
    </row>
    <row r="18" spans="2:8" s="2" customFormat="1" ht="13.5" customHeight="1" x14ac:dyDescent="0.35">
      <c r="B18" s="10"/>
      <c r="C18" s="10"/>
      <c r="D18" s="10"/>
      <c r="E18" s="10"/>
      <c r="F18" s="10"/>
      <c r="G18" s="10"/>
      <c r="H18" s="10"/>
    </row>
    <row r="19" spans="2:8" s="2" customFormat="1" ht="13.5" customHeight="1" x14ac:dyDescent="0.35">
      <c r="B19" s="10"/>
      <c r="C19" s="10"/>
      <c r="D19" s="10"/>
      <c r="E19" s="10"/>
      <c r="F19" s="10"/>
      <c r="G19" s="10"/>
      <c r="H19" s="10"/>
    </row>
    <row r="20" spans="2:8" customFormat="1" ht="13.5" customHeight="1" x14ac:dyDescent="0.35"/>
    <row r="21" spans="2:8" customFormat="1" ht="13.5" customHeight="1" x14ac:dyDescent="0.35">
      <c r="B21" s="207" t="s">
        <v>1451</v>
      </c>
      <c r="C21" s="207"/>
      <c r="D21" s="207"/>
    </row>
    <row r="22" spans="2:8" customFormat="1" ht="13.5" customHeight="1" x14ac:dyDescent="0.35"/>
    <row r="23" spans="2:8" customFormat="1" ht="13.5" customHeight="1" x14ac:dyDescent="0.35"/>
    <row r="24" spans="2:8" customFormat="1" ht="13.5" customHeight="1" x14ac:dyDescent="0.35"/>
    <row r="25" spans="2:8" customFormat="1" ht="13.5" customHeight="1" x14ac:dyDescent="0.35"/>
    <row r="26" spans="2:8" customFormat="1" ht="13.5" customHeight="1" x14ac:dyDescent="0.35"/>
    <row r="27" spans="2:8" customFormat="1" ht="13.5" customHeight="1" x14ac:dyDescent="0.35"/>
    <row r="28" spans="2:8" customFormat="1" ht="13.5" customHeight="1" x14ac:dyDescent="0.35"/>
    <row r="29" spans="2:8" customFormat="1" ht="13.5" customHeight="1" x14ac:dyDescent="0.35"/>
    <row r="30" spans="2:8" customFormat="1" ht="13.5" customHeight="1" x14ac:dyDescent="0.35"/>
    <row r="31" spans="2:8" customFormat="1" ht="13.5" customHeight="1" x14ac:dyDescent="0.35"/>
    <row r="32" spans="2:8" customFormat="1" ht="13.5" customHeight="1" x14ac:dyDescent="0.35"/>
    <row r="33" customFormat="1" ht="13.5" customHeight="1" x14ac:dyDescent="0.35"/>
    <row r="34" customFormat="1" ht="13.5" customHeight="1" x14ac:dyDescent="0.35"/>
    <row r="35" customFormat="1" ht="13.5" customHeight="1" x14ac:dyDescent="0.35"/>
    <row r="36" customFormat="1" ht="13.5" customHeight="1" x14ac:dyDescent="0.35"/>
    <row r="37" customFormat="1" ht="13.5" customHeight="1" x14ac:dyDescent="0.35"/>
    <row r="38" customFormat="1" ht="13.5" customHeight="1" x14ac:dyDescent="0.35"/>
    <row r="39" customFormat="1" ht="13.5" customHeight="1" x14ac:dyDescent="0.35"/>
    <row r="40" customFormat="1" ht="13.5" customHeight="1" x14ac:dyDescent="0.35"/>
    <row r="41" customFormat="1" ht="13.5" customHeight="1" x14ac:dyDescent="0.35"/>
    <row r="42" customFormat="1" ht="13.5" customHeight="1" x14ac:dyDescent="0.35"/>
    <row r="43" customFormat="1" ht="13.5" customHeight="1" x14ac:dyDescent="0.35"/>
    <row r="44" customFormat="1" ht="13.5" customHeight="1" x14ac:dyDescent="0.35"/>
    <row r="45" customFormat="1" ht="13.5" customHeight="1" x14ac:dyDescent="0.35"/>
    <row r="46" customFormat="1" ht="13.5" customHeight="1" x14ac:dyDescent="0.35"/>
    <row r="47" customFormat="1" ht="13.5" customHeight="1" x14ac:dyDescent="0.35"/>
    <row r="48" customFormat="1" ht="13.5" customHeight="1" x14ac:dyDescent="0.35"/>
    <row r="49" customFormat="1" ht="13.5" customHeight="1" x14ac:dyDescent="0.35"/>
    <row r="50" customFormat="1" ht="13.5" customHeight="1" x14ac:dyDescent="0.35"/>
    <row r="51" customFormat="1" ht="13.5" customHeight="1" x14ac:dyDescent="0.35"/>
    <row r="52" customFormat="1" ht="13.5" customHeight="1" x14ac:dyDescent="0.35"/>
    <row r="53" customFormat="1" ht="13.5" customHeight="1" x14ac:dyDescent="0.35"/>
    <row r="54" customFormat="1" ht="13.5" customHeight="1" x14ac:dyDescent="0.35"/>
    <row r="55" customFormat="1" ht="13.5" customHeight="1" x14ac:dyDescent="0.35"/>
    <row r="56" customFormat="1" ht="13.5" customHeight="1" x14ac:dyDescent="0.35"/>
    <row r="57" customFormat="1" ht="13.5" customHeight="1" x14ac:dyDescent="0.35"/>
    <row r="58" customFormat="1" ht="13.5" customHeight="1" x14ac:dyDescent="0.35"/>
    <row r="59" customFormat="1" ht="13.5" customHeight="1" x14ac:dyDescent="0.35"/>
    <row r="60" customFormat="1" ht="13.5" customHeight="1" x14ac:dyDescent="0.35"/>
    <row r="61" customFormat="1" ht="13.5" customHeight="1" x14ac:dyDescent="0.35"/>
    <row r="62" customFormat="1" ht="13.5" customHeight="1" x14ac:dyDescent="0.35"/>
    <row r="63" customFormat="1" ht="13.5" customHeight="1" x14ac:dyDescent="0.35"/>
    <row r="64" customFormat="1" ht="13.5" customHeight="1" x14ac:dyDescent="0.35"/>
    <row r="65" customFormat="1" ht="13.5" customHeight="1" x14ac:dyDescent="0.35"/>
    <row r="66" customFormat="1" ht="13.5" customHeight="1" x14ac:dyDescent="0.35"/>
    <row r="67" customFormat="1" ht="13.5" customHeight="1" x14ac:dyDescent="0.35"/>
    <row r="68" customFormat="1" ht="13.5" customHeight="1" x14ac:dyDescent="0.35"/>
    <row r="69" customFormat="1" ht="13.5" customHeight="1" x14ac:dyDescent="0.35"/>
    <row r="70" customFormat="1" ht="13.5" customHeight="1" x14ac:dyDescent="0.35"/>
    <row r="71" customFormat="1" ht="13.5" customHeight="1" x14ac:dyDescent="0.35"/>
    <row r="72" customFormat="1" ht="13.5" customHeight="1" x14ac:dyDescent="0.35"/>
    <row r="73" customFormat="1" ht="13.5" customHeight="1" x14ac:dyDescent="0.35"/>
    <row r="74" customFormat="1" ht="13.5" customHeight="1" x14ac:dyDescent="0.35"/>
    <row r="75" customFormat="1" ht="13.5" customHeight="1" x14ac:dyDescent="0.35"/>
    <row r="76" customFormat="1" ht="13.5" customHeight="1" x14ac:dyDescent="0.35"/>
    <row r="77" customFormat="1" ht="13.5" customHeight="1" x14ac:dyDescent="0.35"/>
    <row r="78" customFormat="1" ht="13.5" customHeight="1" x14ac:dyDescent="0.35"/>
    <row r="79" customFormat="1" ht="13.5" customHeight="1" x14ac:dyDescent="0.35"/>
    <row r="80" customFormat="1" ht="13.5" customHeight="1" x14ac:dyDescent="0.35"/>
    <row r="81" customFormat="1" ht="13.5" customHeight="1" x14ac:dyDescent="0.35"/>
    <row r="82" customFormat="1" ht="13.5" customHeight="1" x14ac:dyDescent="0.35"/>
    <row r="83" customFormat="1" ht="13.5" customHeight="1" x14ac:dyDescent="0.35"/>
    <row r="84" customFormat="1" ht="13.5" customHeight="1" x14ac:dyDescent="0.35"/>
    <row r="85" customFormat="1" ht="13.5" customHeight="1" x14ac:dyDescent="0.35"/>
    <row r="86" customFormat="1" ht="13.5" customHeight="1" x14ac:dyDescent="0.35"/>
    <row r="87" customFormat="1" ht="13.5" customHeight="1" x14ac:dyDescent="0.35"/>
    <row r="88" customFormat="1" ht="13.5" customHeight="1" x14ac:dyDescent="0.35"/>
    <row r="89" customFormat="1" ht="13.5" customHeight="1" x14ac:dyDescent="0.35"/>
    <row r="90" customFormat="1" ht="13.5" customHeight="1" x14ac:dyDescent="0.35"/>
    <row r="91" customFormat="1" ht="13.5" customHeight="1" x14ac:dyDescent="0.35"/>
    <row r="92" customFormat="1" ht="13.5" customHeight="1" x14ac:dyDescent="0.35"/>
    <row r="93" customFormat="1" ht="13.5" customHeight="1" x14ac:dyDescent="0.35"/>
    <row r="94" customFormat="1" ht="13.5" customHeight="1" x14ac:dyDescent="0.35"/>
    <row r="95" customFormat="1" ht="13.5" customHeight="1" x14ac:dyDescent="0.35"/>
    <row r="96" customFormat="1" ht="13.5" customHeight="1" x14ac:dyDescent="0.35"/>
    <row r="97" customFormat="1" ht="13.5" customHeight="1" x14ac:dyDescent="0.35"/>
    <row r="98" customFormat="1" ht="13.5" customHeight="1" x14ac:dyDescent="0.35"/>
    <row r="99" customFormat="1" ht="13.5" customHeight="1" x14ac:dyDescent="0.35"/>
    <row r="100" customFormat="1" ht="13.5" customHeight="1" x14ac:dyDescent="0.35"/>
    <row r="101" customFormat="1" ht="13.5" customHeight="1" x14ac:dyDescent="0.35"/>
    <row r="102" customFormat="1" ht="13.5" customHeight="1" x14ac:dyDescent="0.35"/>
    <row r="103" customFormat="1" ht="13.5" customHeight="1" x14ac:dyDescent="0.35"/>
    <row r="104" customFormat="1" ht="13.5" customHeight="1" x14ac:dyDescent="0.35"/>
    <row r="105" customFormat="1" ht="13.5" customHeight="1" x14ac:dyDescent="0.35"/>
    <row r="106" customFormat="1" ht="13.5" customHeight="1" x14ac:dyDescent="0.35"/>
    <row r="107" customFormat="1" ht="13.5" customHeight="1" x14ac:dyDescent="0.35"/>
    <row r="108" customFormat="1" ht="13.5" customHeight="1" x14ac:dyDescent="0.35"/>
    <row r="109" customFormat="1" ht="13.5" customHeight="1" x14ac:dyDescent="0.35"/>
    <row r="110" customFormat="1" ht="13.5" customHeight="1" x14ac:dyDescent="0.35"/>
    <row r="111" customFormat="1" ht="13.5" customHeight="1" x14ac:dyDescent="0.35"/>
    <row r="112" customFormat="1" ht="13.5" customHeight="1" x14ac:dyDescent="0.35"/>
    <row r="113" customFormat="1" ht="13.5" customHeight="1" x14ac:dyDescent="0.35"/>
    <row r="114" customFormat="1" ht="13.5" customHeight="1" x14ac:dyDescent="0.35"/>
    <row r="115" customFormat="1" ht="13.5" customHeight="1" x14ac:dyDescent="0.35"/>
    <row r="116" customFormat="1" ht="13.5" customHeight="1" x14ac:dyDescent="0.35"/>
    <row r="117" customFormat="1" ht="13.5" customHeight="1" x14ac:dyDescent="0.35"/>
    <row r="118" customFormat="1" ht="13.5" customHeight="1" x14ac:dyDescent="0.35"/>
    <row r="119" customFormat="1" ht="13.5" customHeight="1" x14ac:dyDescent="0.35"/>
    <row r="120" customFormat="1" ht="13.5" customHeight="1" x14ac:dyDescent="0.35"/>
    <row r="121" customFormat="1" ht="13.5" customHeight="1" x14ac:dyDescent="0.35"/>
    <row r="122" customFormat="1" ht="13.5" customHeight="1" x14ac:dyDescent="0.35"/>
    <row r="123" customFormat="1" ht="13.5" customHeight="1" x14ac:dyDescent="0.35"/>
    <row r="124" customFormat="1" ht="13.5" customHeight="1" x14ac:dyDescent="0.35"/>
    <row r="125" customFormat="1" ht="13.5" customHeight="1" x14ac:dyDescent="0.35"/>
    <row r="126" customFormat="1" ht="13.5" customHeight="1" x14ac:dyDescent="0.35"/>
    <row r="127" customFormat="1" ht="13.5" customHeight="1" x14ac:dyDescent="0.35"/>
    <row r="128" customFormat="1" ht="13.5" customHeight="1" x14ac:dyDescent="0.35"/>
    <row r="129" customFormat="1" ht="13.5" customHeight="1" x14ac:dyDescent="0.35"/>
    <row r="130" customFormat="1" ht="13.5" customHeight="1" x14ac:dyDescent="0.35"/>
    <row r="131" customFormat="1" ht="13.5" customHeight="1" x14ac:dyDescent="0.35"/>
    <row r="132" customFormat="1" ht="13.5" customHeight="1" x14ac:dyDescent="0.35"/>
    <row r="133" customFormat="1" ht="13.5" customHeight="1" x14ac:dyDescent="0.35"/>
    <row r="134" customFormat="1" ht="13.5" customHeight="1" x14ac:dyDescent="0.35"/>
    <row r="135" customFormat="1" ht="13.5" customHeight="1" x14ac:dyDescent="0.35"/>
    <row r="136" customFormat="1" ht="13.5" customHeight="1" x14ac:dyDescent="0.35"/>
    <row r="137" customFormat="1" ht="13.5" customHeight="1" x14ac:dyDescent="0.35"/>
    <row r="138" customFormat="1" ht="13.5" customHeight="1" x14ac:dyDescent="0.35"/>
    <row r="139" customFormat="1" ht="13.5" customHeight="1" x14ac:dyDescent="0.35"/>
    <row r="140" customFormat="1" ht="13.5" customHeight="1" x14ac:dyDescent="0.35"/>
    <row r="141" customFormat="1" ht="13.5" customHeight="1" x14ac:dyDescent="0.35"/>
    <row r="142" customFormat="1" ht="13.5" customHeight="1" x14ac:dyDescent="0.35"/>
    <row r="143" customFormat="1" ht="13.5" customHeight="1" x14ac:dyDescent="0.35"/>
    <row r="144" customFormat="1" ht="13.5" customHeight="1" x14ac:dyDescent="0.35"/>
    <row r="145" customFormat="1" ht="13.5" customHeight="1" x14ac:dyDescent="0.35"/>
    <row r="146" customFormat="1" ht="13.5" customHeight="1" x14ac:dyDescent="0.35"/>
    <row r="147" customFormat="1" ht="13.5" customHeight="1" x14ac:dyDescent="0.35"/>
    <row r="148" customFormat="1" ht="13.5" customHeight="1" x14ac:dyDescent="0.35"/>
    <row r="149" customFormat="1" ht="13.5" customHeight="1" x14ac:dyDescent="0.35"/>
    <row r="150" customFormat="1" ht="13.5" customHeight="1" x14ac:dyDescent="0.35"/>
    <row r="151" customFormat="1" ht="13.5" customHeight="1" x14ac:dyDescent="0.35"/>
    <row r="152" customFormat="1" ht="13.5" customHeight="1" x14ac:dyDescent="0.35"/>
    <row r="153" customFormat="1" ht="13.5" customHeight="1" x14ac:dyDescent="0.35"/>
    <row r="154" customFormat="1" ht="13.5" customHeight="1" x14ac:dyDescent="0.35"/>
    <row r="155" customFormat="1" ht="13.5" customHeight="1" x14ac:dyDescent="0.35"/>
    <row r="156" customFormat="1" ht="13.5" customHeight="1" x14ac:dyDescent="0.35"/>
    <row r="157" customFormat="1" ht="13.5" customHeight="1" x14ac:dyDescent="0.35"/>
    <row r="158" customFormat="1" ht="13.5" customHeight="1" x14ac:dyDescent="0.35"/>
    <row r="159" customFormat="1" ht="13.5" customHeight="1" x14ac:dyDescent="0.35"/>
    <row r="160" customFormat="1" ht="13.5" customHeight="1" x14ac:dyDescent="0.35"/>
    <row r="161" customFormat="1" ht="13.5" customHeight="1" x14ac:dyDescent="0.35"/>
    <row r="162" customFormat="1" ht="13.5" customHeight="1" x14ac:dyDescent="0.35"/>
    <row r="163" customFormat="1" ht="13.5" customHeight="1" x14ac:dyDescent="0.35"/>
    <row r="164" customFormat="1" ht="13.5" customHeight="1" x14ac:dyDescent="0.35"/>
    <row r="165" customFormat="1" ht="13.5" customHeight="1" x14ac:dyDescent="0.35"/>
    <row r="166" customFormat="1" ht="13.5" customHeight="1" x14ac:dyDescent="0.35"/>
    <row r="167" customFormat="1" ht="13.5" customHeight="1" x14ac:dyDescent="0.35"/>
    <row r="168" customFormat="1" ht="13.5" customHeight="1" x14ac:dyDescent="0.35"/>
    <row r="169" customFormat="1" ht="13.5" customHeight="1" x14ac:dyDescent="0.35"/>
    <row r="170" customFormat="1" ht="13.5" customHeight="1" x14ac:dyDescent="0.35"/>
    <row r="171" customFormat="1" ht="13.5" customHeight="1" x14ac:dyDescent="0.35"/>
    <row r="172" customFormat="1" ht="13.5" customHeight="1" x14ac:dyDescent="0.35"/>
    <row r="173" customFormat="1" ht="13.5" customHeight="1" x14ac:dyDescent="0.35"/>
    <row r="174" customFormat="1" ht="13.5" customHeight="1" x14ac:dyDescent="0.35"/>
    <row r="175" customFormat="1" ht="13.5" customHeight="1" x14ac:dyDescent="0.35"/>
    <row r="176" customFormat="1" ht="13.5" customHeight="1" x14ac:dyDescent="0.35"/>
    <row r="177" customFormat="1" ht="13.5" customHeight="1" x14ac:dyDescent="0.35"/>
    <row r="178" customFormat="1" ht="13.5" customHeight="1" x14ac:dyDescent="0.35"/>
    <row r="179" customFormat="1" ht="13.5" customHeight="1" x14ac:dyDescent="0.35"/>
    <row r="180" customFormat="1" ht="13.5" customHeight="1" x14ac:dyDescent="0.35"/>
    <row r="181" customFormat="1" ht="13.5" customHeight="1" x14ac:dyDescent="0.35"/>
    <row r="182" customFormat="1" ht="13.5" customHeight="1" x14ac:dyDescent="0.35"/>
    <row r="183" customFormat="1" ht="13.5" customHeight="1" x14ac:dyDescent="0.35"/>
    <row r="184" customFormat="1" ht="13.5" customHeight="1" x14ac:dyDescent="0.35"/>
    <row r="185" customFormat="1" ht="13.5" customHeight="1" x14ac:dyDescent="0.35"/>
    <row r="186" customFormat="1" ht="13.5" customHeight="1" x14ac:dyDescent="0.35"/>
    <row r="187" customFormat="1" ht="13.5" customHeight="1" x14ac:dyDescent="0.35"/>
    <row r="188" customFormat="1" ht="13.5" customHeight="1" x14ac:dyDescent="0.35"/>
    <row r="189" customFormat="1" ht="13.5" customHeight="1" x14ac:dyDescent="0.35"/>
    <row r="190" customFormat="1" ht="13.5" customHeight="1" x14ac:dyDescent="0.35"/>
    <row r="191" customFormat="1" ht="13.5" customHeight="1" x14ac:dyDescent="0.35"/>
    <row r="192" customFormat="1" ht="13.5" customHeight="1" x14ac:dyDescent="0.35"/>
    <row r="193" customFormat="1" ht="13.5" customHeight="1" x14ac:dyDescent="0.35"/>
    <row r="194" customFormat="1" ht="13.5" customHeight="1" x14ac:dyDescent="0.35"/>
    <row r="195" customFormat="1" ht="13.5" customHeight="1" x14ac:dyDescent="0.35"/>
    <row r="196" customFormat="1" ht="13.5" customHeight="1" x14ac:dyDescent="0.35"/>
    <row r="197" customFormat="1" ht="13.5" customHeight="1" x14ac:dyDescent="0.35"/>
    <row r="198" customFormat="1" ht="13.5" customHeight="1" x14ac:dyDescent="0.35"/>
    <row r="199" customFormat="1" ht="13.5" customHeight="1" x14ac:dyDescent="0.35"/>
    <row r="200" customFormat="1" ht="13.5" customHeight="1" x14ac:dyDescent="0.35"/>
    <row r="201" customFormat="1" ht="13.5" customHeight="1" x14ac:dyDescent="0.35"/>
    <row r="202" customFormat="1" ht="13.5" customHeight="1" x14ac:dyDescent="0.35"/>
    <row r="203" customFormat="1" ht="13.5" customHeight="1" x14ac:dyDescent="0.35"/>
    <row r="204" customFormat="1" ht="13.5" customHeight="1" x14ac:dyDescent="0.35"/>
    <row r="205" customFormat="1" ht="13.5" customHeight="1" x14ac:dyDescent="0.35"/>
    <row r="206" customFormat="1" ht="13.5" customHeight="1" x14ac:dyDescent="0.35"/>
    <row r="207" customFormat="1" ht="13.5" customHeight="1" x14ac:dyDescent="0.35"/>
    <row r="208" customFormat="1" ht="13.5" customHeight="1" x14ac:dyDescent="0.35"/>
    <row r="209" customFormat="1" ht="13.5" customHeight="1" x14ac:dyDescent="0.35"/>
    <row r="210" customFormat="1" ht="13.5" customHeight="1" x14ac:dyDescent="0.35"/>
    <row r="211" customFormat="1" ht="13.5" customHeight="1" x14ac:dyDescent="0.35"/>
    <row r="212" customFormat="1" ht="13.5" customHeight="1" x14ac:dyDescent="0.35"/>
    <row r="213" customFormat="1" ht="13.5" customHeight="1" x14ac:dyDescent="0.35"/>
    <row r="214" customFormat="1" ht="13.5" customHeight="1" x14ac:dyDescent="0.35"/>
    <row r="215" customFormat="1" ht="13.5" customHeight="1" x14ac:dyDescent="0.35"/>
    <row r="216" customFormat="1" ht="13.5" customHeight="1" x14ac:dyDescent="0.35"/>
    <row r="217" customFormat="1" ht="13.5" customHeight="1" x14ac:dyDescent="0.35"/>
    <row r="218" customFormat="1" ht="13.5" customHeight="1" x14ac:dyDescent="0.35"/>
    <row r="219" customFormat="1" ht="13.5" customHeight="1" x14ac:dyDescent="0.35"/>
    <row r="220" customFormat="1" ht="13.5" customHeight="1" x14ac:dyDescent="0.35"/>
    <row r="221" customFormat="1" ht="13.5" customHeight="1" x14ac:dyDescent="0.35"/>
    <row r="222" customFormat="1" ht="13.5" customHeight="1" x14ac:dyDescent="0.35"/>
    <row r="223" customFormat="1" ht="13.5" customHeight="1" x14ac:dyDescent="0.35"/>
    <row r="224" customFormat="1" ht="13.5" customHeight="1" x14ac:dyDescent="0.35"/>
    <row r="225" customFormat="1" ht="13.5" customHeight="1" x14ac:dyDescent="0.35"/>
    <row r="226" customFormat="1" ht="13.5" customHeight="1" x14ac:dyDescent="0.35"/>
    <row r="227" customFormat="1" ht="13.5" customHeight="1" x14ac:dyDescent="0.35"/>
    <row r="228" customFormat="1" ht="13.5" customHeight="1" x14ac:dyDescent="0.35"/>
    <row r="229" customFormat="1" ht="13.5" customHeight="1" x14ac:dyDescent="0.35"/>
    <row r="230" customFormat="1" ht="13.5" customHeight="1" x14ac:dyDescent="0.35"/>
    <row r="231" customFormat="1" ht="13.5" customHeight="1" x14ac:dyDescent="0.35"/>
    <row r="232" customFormat="1" ht="13.5" customHeight="1" x14ac:dyDescent="0.35"/>
    <row r="233" customFormat="1" ht="13.5" customHeight="1" x14ac:dyDescent="0.35"/>
    <row r="234" customFormat="1" ht="13.5" customHeight="1" x14ac:dyDescent="0.35"/>
    <row r="235" customFormat="1" ht="13.5" customHeight="1" x14ac:dyDescent="0.35"/>
    <row r="236" customFormat="1" ht="13.5" customHeight="1" x14ac:dyDescent="0.35"/>
    <row r="237" customFormat="1" ht="13.5" customHeight="1" x14ac:dyDescent="0.35"/>
    <row r="238" customFormat="1" ht="13.5" customHeight="1" x14ac:dyDescent="0.35"/>
    <row r="239" customFormat="1" ht="13.5" customHeight="1" x14ac:dyDescent="0.35"/>
    <row r="240" customFormat="1" ht="13.5" customHeight="1" x14ac:dyDescent="0.35"/>
    <row r="241" customFormat="1" ht="13.5" customHeight="1" x14ac:dyDescent="0.35"/>
    <row r="242" customFormat="1" ht="13.5" customHeight="1" x14ac:dyDescent="0.35"/>
    <row r="243" customFormat="1" ht="13.5" customHeight="1" x14ac:dyDescent="0.35"/>
    <row r="244" customFormat="1" ht="13.5" customHeight="1" x14ac:dyDescent="0.35"/>
    <row r="245" customFormat="1" ht="13.5" customHeight="1" x14ac:dyDescent="0.35"/>
    <row r="246" customFormat="1" ht="13.5" customHeight="1" x14ac:dyDescent="0.35"/>
    <row r="247" customFormat="1" ht="13.5" customHeight="1" x14ac:dyDescent="0.35"/>
    <row r="248" customFormat="1" ht="13.5" customHeight="1" x14ac:dyDescent="0.35"/>
    <row r="249" customFormat="1" ht="13.5" customHeight="1" x14ac:dyDescent="0.35"/>
    <row r="250" customFormat="1" ht="13.5" customHeight="1" x14ac:dyDescent="0.35"/>
    <row r="251" customFormat="1" ht="13.5" customHeight="1" x14ac:dyDescent="0.35"/>
    <row r="252" customFormat="1" ht="13.5" customHeight="1" x14ac:dyDescent="0.35"/>
    <row r="253" customFormat="1" ht="13.5" customHeight="1" x14ac:dyDescent="0.35"/>
    <row r="254" customFormat="1" ht="13.5" customHeight="1" x14ac:dyDescent="0.35"/>
    <row r="255" customFormat="1" ht="13.5" customHeight="1" x14ac:dyDescent="0.35"/>
    <row r="256" customFormat="1" ht="13.5" customHeight="1" x14ac:dyDescent="0.35"/>
    <row r="257" customFormat="1" ht="13.5" customHeight="1" x14ac:dyDescent="0.35"/>
    <row r="258" customFormat="1" ht="13.5" customHeight="1" x14ac:dyDescent="0.35"/>
    <row r="259" customFormat="1" ht="13.5" customHeight="1" x14ac:dyDescent="0.35"/>
    <row r="260" customFormat="1" ht="13.5" customHeight="1" x14ac:dyDescent="0.35"/>
    <row r="261" customFormat="1" ht="13.5" customHeight="1" x14ac:dyDescent="0.35"/>
    <row r="262" customFormat="1" ht="13.5" customHeight="1" x14ac:dyDescent="0.35"/>
    <row r="263" customFormat="1" ht="13.5" customHeight="1" x14ac:dyDescent="0.35"/>
    <row r="264" customFormat="1" ht="13.5" customHeight="1" x14ac:dyDescent="0.35"/>
    <row r="265" customFormat="1" ht="13.5" customHeight="1" x14ac:dyDescent="0.35"/>
    <row r="266" customFormat="1" ht="13.5" customHeight="1" x14ac:dyDescent="0.35"/>
    <row r="267" customFormat="1" ht="13.5" customHeight="1" x14ac:dyDescent="0.35"/>
    <row r="268" customFormat="1" ht="13.5" customHeight="1" x14ac:dyDescent="0.35"/>
    <row r="269" customFormat="1" ht="13.5" customHeight="1" x14ac:dyDescent="0.35"/>
    <row r="270" customFormat="1" ht="13.5" customHeight="1" x14ac:dyDescent="0.35"/>
    <row r="271" customFormat="1" ht="13.5" customHeight="1" x14ac:dyDescent="0.35"/>
    <row r="272" customFormat="1" ht="13.5" customHeight="1" x14ac:dyDescent="0.35"/>
    <row r="273" customFormat="1" ht="13.5" customHeight="1" x14ac:dyDescent="0.35"/>
    <row r="274" customFormat="1" ht="13.5" customHeight="1" x14ac:dyDescent="0.35"/>
    <row r="275" customFormat="1" ht="13.5" customHeight="1" x14ac:dyDescent="0.35"/>
    <row r="276" customFormat="1" ht="13.5" customHeight="1" x14ac:dyDescent="0.35"/>
    <row r="277" customFormat="1" ht="13.5" customHeight="1" x14ac:dyDescent="0.35"/>
    <row r="278" customFormat="1" ht="13.5" customHeight="1" x14ac:dyDescent="0.35"/>
    <row r="279" customFormat="1" ht="13.5" customHeight="1" x14ac:dyDescent="0.35"/>
    <row r="280" customFormat="1" ht="13.5" customHeight="1" x14ac:dyDescent="0.35"/>
    <row r="281" customFormat="1" ht="13.5" customHeight="1" x14ac:dyDescent="0.35"/>
    <row r="282" customFormat="1" ht="13.5" customHeight="1" x14ac:dyDescent="0.35"/>
    <row r="283" customFormat="1" ht="13.5" customHeight="1" x14ac:dyDescent="0.35"/>
    <row r="284" customFormat="1" ht="13.5" customHeight="1" x14ac:dyDescent="0.35"/>
    <row r="285" customFormat="1" ht="13.5" customHeight="1" x14ac:dyDescent="0.35"/>
    <row r="286" customFormat="1" ht="13.5" customHeight="1" x14ac:dyDescent="0.35"/>
    <row r="287" customFormat="1" ht="13.5" customHeight="1" x14ac:dyDescent="0.35"/>
    <row r="288" customFormat="1" ht="13.5" customHeight="1" x14ac:dyDescent="0.35"/>
    <row r="289" customFormat="1" ht="13.5" customHeight="1" x14ac:dyDescent="0.35"/>
    <row r="290" customFormat="1" ht="13.5" customHeight="1" x14ac:dyDescent="0.35"/>
    <row r="291" customFormat="1" ht="13.5" customHeight="1" x14ac:dyDescent="0.35"/>
    <row r="292" customFormat="1" ht="13.5" customHeight="1" x14ac:dyDescent="0.35"/>
    <row r="293" customFormat="1" ht="13.5" customHeight="1" x14ac:dyDescent="0.35"/>
    <row r="294" customFormat="1" ht="13.5" customHeight="1" x14ac:dyDescent="0.35"/>
    <row r="295" customFormat="1" ht="13.5" customHeight="1" x14ac:dyDescent="0.35"/>
    <row r="296" customFormat="1" ht="13.5" customHeight="1" x14ac:dyDescent="0.35"/>
    <row r="297" customFormat="1" ht="13.5" customHeight="1" x14ac:dyDescent="0.35"/>
    <row r="298" customFormat="1" ht="13.5" customHeight="1" x14ac:dyDescent="0.35"/>
    <row r="299" customFormat="1" ht="13.5" customHeight="1" x14ac:dyDescent="0.35"/>
    <row r="300" customFormat="1" ht="13.5" customHeight="1" x14ac:dyDescent="0.35"/>
    <row r="301" customFormat="1" x14ac:dyDescent="0.35"/>
    <row r="302" customFormat="1" x14ac:dyDescent="0.35"/>
    <row r="303" customFormat="1" x14ac:dyDescent="0.35"/>
    <row r="304" customFormat="1" x14ac:dyDescent="0.35"/>
    <row r="305" customFormat="1" x14ac:dyDescent="0.35"/>
    <row r="306" customFormat="1" x14ac:dyDescent="0.35"/>
    <row r="307" customFormat="1" x14ac:dyDescent="0.35"/>
    <row r="308" customFormat="1" x14ac:dyDescent="0.35"/>
    <row r="309" customFormat="1" x14ac:dyDescent="0.35"/>
    <row r="310" customFormat="1" x14ac:dyDescent="0.35"/>
    <row r="311" customFormat="1" x14ac:dyDescent="0.35"/>
    <row r="312" customFormat="1" x14ac:dyDescent="0.35"/>
    <row r="313" customFormat="1" x14ac:dyDescent="0.35"/>
    <row r="314" customFormat="1" x14ac:dyDescent="0.35"/>
    <row r="315" customFormat="1" x14ac:dyDescent="0.35"/>
    <row r="316" customFormat="1" x14ac:dyDescent="0.35"/>
    <row r="317" customFormat="1" x14ac:dyDescent="0.35"/>
    <row r="318" customFormat="1" x14ac:dyDescent="0.35"/>
    <row r="319" customFormat="1" x14ac:dyDescent="0.35"/>
    <row r="320" customFormat="1" x14ac:dyDescent="0.35"/>
    <row r="321" customFormat="1" x14ac:dyDescent="0.35"/>
    <row r="322" customFormat="1" x14ac:dyDescent="0.35"/>
    <row r="323" customFormat="1" x14ac:dyDescent="0.35"/>
    <row r="324" customFormat="1" x14ac:dyDescent="0.35"/>
    <row r="325" customFormat="1" x14ac:dyDescent="0.35"/>
    <row r="326" customFormat="1" x14ac:dyDescent="0.35"/>
    <row r="327" customFormat="1" x14ac:dyDescent="0.35"/>
    <row r="328" customFormat="1" x14ac:dyDescent="0.35"/>
    <row r="329" customFormat="1" x14ac:dyDescent="0.35"/>
    <row r="330" customFormat="1" x14ac:dyDescent="0.35"/>
    <row r="331" customFormat="1" x14ac:dyDescent="0.35"/>
    <row r="332" customFormat="1" x14ac:dyDescent="0.35"/>
    <row r="333" customFormat="1" x14ac:dyDescent="0.35"/>
    <row r="334" customFormat="1" x14ac:dyDescent="0.35"/>
    <row r="335" customFormat="1" x14ac:dyDescent="0.35"/>
    <row r="336" customFormat="1" x14ac:dyDescent="0.35"/>
    <row r="337" customFormat="1" x14ac:dyDescent="0.35"/>
    <row r="338" customFormat="1" x14ac:dyDescent="0.35"/>
    <row r="339" customFormat="1" x14ac:dyDescent="0.35"/>
    <row r="340" customFormat="1" x14ac:dyDescent="0.35"/>
    <row r="341" customFormat="1" x14ac:dyDescent="0.35"/>
    <row r="342" customFormat="1" x14ac:dyDescent="0.35"/>
    <row r="343" customFormat="1" x14ac:dyDescent="0.35"/>
    <row r="344" customFormat="1" x14ac:dyDescent="0.35"/>
    <row r="345" customFormat="1" x14ac:dyDescent="0.35"/>
    <row r="346" customFormat="1" x14ac:dyDescent="0.35"/>
    <row r="347" customFormat="1" x14ac:dyDescent="0.35"/>
    <row r="348" customFormat="1" x14ac:dyDescent="0.35"/>
    <row r="349" customFormat="1" x14ac:dyDescent="0.35"/>
    <row r="350" customFormat="1" x14ac:dyDescent="0.35"/>
    <row r="351" customFormat="1" x14ac:dyDescent="0.35"/>
    <row r="352" customFormat="1" x14ac:dyDescent="0.35"/>
    <row r="353" spans="8:10" customFormat="1" x14ac:dyDescent="0.35"/>
    <row r="354" spans="8:10" customFormat="1" x14ac:dyDescent="0.35"/>
    <row r="355" spans="8:10" customFormat="1" x14ac:dyDescent="0.35"/>
    <row r="356" spans="8:10" customFormat="1" x14ac:dyDescent="0.35"/>
    <row r="357" spans="8:10" customFormat="1" x14ac:dyDescent="0.35"/>
    <row r="358" spans="8:10" ht="13" x14ac:dyDescent="0.35">
      <c r="H358" s="1"/>
      <c r="I358" s="1"/>
      <c r="J358" s="1"/>
    </row>
    <row r="359" spans="8:10" ht="13" x14ac:dyDescent="0.35">
      <c r="H359" s="1"/>
      <c r="I359" s="1"/>
      <c r="J359" s="1"/>
    </row>
    <row r="360" spans="8:10" ht="13" x14ac:dyDescent="0.35">
      <c r="H360" s="1"/>
      <c r="I360" s="1"/>
      <c r="J360" s="1"/>
    </row>
    <row r="361" spans="8:10" ht="13" x14ac:dyDescent="0.35">
      <c r="H361" s="1"/>
      <c r="I361" s="1"/>
      <c r="J361" s="1"/>
    </row>
    <row r="362" spans="8:10" ht="13" x14ac:dyDescent="0.35">
      <c r="H362" s="1"/>
      <c r="I362" s="1"/>
      <c r="J362" s="1"/>
    </row>
    <row r="363" spans="8:10" ht="13" x14ac:dyDescent="0.35">
      <c r="H363" s="1"/>
      <c r="I363" s="1"/>
      <c r="J363" s="1"/>
    </row>
    <row r="364" spans="8:10" ht="13" x14ac:dyDescent="0.35">
      <c r="H364" s="1"/>
      <c r="I364" s="1"/>
      <c r="J364" s="1"/>
    </row>
    <row r="365" spans="8:10" ht="13" x14ac:dyDescent="0.35">
      <c r="H365" s="1"/>
      <c r="I365" s="1"/>
      <c r="J365" s="1"/>
    </row>
    <row r="366" spans="8:10" ht="13" x14ac:dyDescent="0.35">
      <c r="H366" s="1"/>
      <c r="I366" s="1"/>
      <c r="J366" s="1"/>
    </row>
    <row r="367" spans="8:10" ht="13" x14ac:dyDescent="0.35">
      <c r="H367" s="1"/>
      <c r="I367" s="1"/>
      <c r="J367" s="1"/>
    </row>
    <row r="368" spans="8:10" ht="13" x14ac:dyDescent="0.35">
      <c r="H368" s="1"/>
      <c r="I368" s="1"/>
      <c r="J368" s="1"/>
    </row>
    <row r="369" spans="8:10" ht="13" x14ac:dyDescent="0.35">
      <c r="H369" s="1"/>
      <c r="I369" s="1"/>
      <c r="J369" s="1"/>
    </row>
    <row r="370" spans="8:10" ht="13" x14ac:dyDescent="0.35">
      <c r="H370" s="1"/>
      <c r="I370" s="1"/>
      <c r="J370" s="1"/>
    </row>
    <row r="371" spans="8:10" ht="13" x14ac:dyDescent="0.35">
      <c r="H371" s="1"/>
      <c r="I371" s="1"/>
      <c r="J371" s="1"/>
    </row>
    <row r="372" spans="8:10" ht="13" x14ac:dyDescent="0.35">
      <c r="H372" s="1"/>
      <c r="I372" s="1"/>
      <c r="J372" s="1"/>
    </row>
    <row r="373" spans="8:10" ht="13" x14ac:dyDescent="0.35">
      <c r="H373" s="1"/>
      <c r="I373" s="1"/>
      <c r="J373" s="1"/>
    </row>
    <row r="374" spans="8:10" ht="13" x14ac:dyDescent="0.35">
      <c r="H374" s="1"/>
      <c r="I374" s="1"/>
      <c r="J374" s="1"/>
    </row>
    <row r="375" spans="8:10" ht="13" x14ac:dyDescent="0.35">
      <c r="H375" s="1"/>
      <c r="I375" s="1"/>
      <c r="J375" s="1"/>
    </row>
    <row r="376" spans="8:10" ht="13" x14ac:dyDescent="0.35">
      <c r="H376" s="1"/>
      <c r="I376" s="1"/>
      <c r="J376" s="1"/>
    </row>
    <row r="377" spans="8:10" ht="13" x14ac:dyDescent="0.35">
      <c r="H377" s="1"/>
      <c r="I377" s="1"/>
      <c r="J377" s="1"/>
    </row>
    <row r="378" spans="8:10" ht="13" x14ac:dyDescent="0.35">
      <c r="H378" s="1"/>
      <c r="I378" s="1"/>
      <c r="J378" s="1"/>
    </row>
    <row r="379" spans="8:10" ht="13" x14ac:dyDescent="0.35">
      <c r="H379" s="1"/>
      <c r="I379" s="1"/>
      <c r="J379" s="1"/>
    </row>
    <row r="380" spans="8:10" ht="13" x14ac:dyDescent="0.35">
      <c r="H380" s="1"/>
      <c r="I380" s="1"/>
      <c r="J380" s="1"/>
    </row>
    <row r="381" spans="8:10" ht="13" x14ac:dyDescent="0.35">
      <c r="H381" s="1"/>
      <c r="I381" s="1"/>
      <c r="J381" s="1"/>
    </row>
    <row r="382" spans="8:10" ht="13" x14ac:dyDescent="0.35">
      <c r="H382" s="1"/>
      <c r="I382" s="1"/>
      <c r="J382" s="1"/>
    </row>
    <row r="383" spans="8:10" ht="13" x14ac:dyDescent="0.35">
      <c r="H383" s="1"/>
      <c r="I383" s="1"/>
      <c r="J383" s="1"/>
    </row>
    <row r="384" spans="8:10" ht="13" x14ac:dyDescent="0.35">
      <c r="H384" s="1"/>
      <c r="I384" s="1"/>
      <c r="J384" s="1"/>
    </row>
    <row r="385" spans="8:10" ht="13" x14ac:dyDescent="0.35">
      <c r="H385" s="1"/>
      <c r="I385" s="1"/>
      <c r="J385" s="1"/>
    </row>
    <row r="386" spans="8:10" ht="13" x14ac:dyDescent="0.35">
      <c r="H386" s="1"/>
      <c r="I386" s="1"/>
      <c r="J386" s="1"/>
    </row>
    <row r="387" spans="8:10" ht="13" x14ac:dyDescent="0.35">
      <c r="H387" s="1"/>
      <c r="I387" s="1"/>
      <c r="J387" s="1"/>
    </row>
    <row r="388" spans="8:10" ht="13" x14ac:dyDescent="0.35">
      <c r="H388" s="1"/>
      <c r="I388" s="1"/>
      <c r="J388" s="1"/>
    </row>
    <row r="389" spans="8:10" ht="13" x14ac:dyDescent="0.35">
      <c r="H389" s="1"/>
      <c r="I389" s="1"/>
      <c r="J389" s="1"/>
    </row>
    <row r="390" spans="8:10" ht="13" x14ac:dyDescent="0.35">
      <c r="H390" s="1"/>
      <c r="I390" s="1"/>
      <c r="J390" s="1"/>
    </row>
    <row r="391" spans="8:10" ht="13" x14ac:dyDescent="0.35">
      <c r="H391" s="1"/>
      <c r="I391" s="1"/>
      <c r="J391" s="1"/>
    </row>
    <row r="392" spans="8:10" ht="13" x14ac:dyDescent="0.35">
      <c r="H392" s="1"/>
      <c r="I392" s="1"/>
      <c r="J392" s="1"/>
    </row>
    <row r="393" spans="8:10" ht="13" x14ac:dyDescent="0.35">
      <c r="H393" s="1"/>
      <c r="I393" s="1"/>
      <c r="J393" s="1"/>
    </row>
    <row r="394" spans="8:10" ht="13" x14ac:dyDescent="0.35">
      <c r="H394" s="1"/>
      <c r="I394" s="1"/>
      <c r="J394" s="1"/>
    </row>
    <row r="486" spans="3:10" ht="13" x14ac:dyDescent="0.35">
      <c r="H486" s="1"/>
      <c r="I486" s="1"/>
      <c r="J486" s="1"/>
    </row>
    <row r="487" spans="3:10" ht="14.25" customHeight="1" x14ac:dyDescent="0.35">
      <c r="D487"/>
      <c r="E487"/>
      <c r="F487"/>
      <c r="G487"/>
      <c r="J487" s="1"/>
    </row>
    <row r="488" spans="3:10" x14ac:dyDescent="0.35">
      <c r="D488"/>
      <c r="E488"/>
      <c r="F488"/>
      <c r="G488"/>
      <c r="J488" s="1"/>
    </row>
    <row r="489" spans="3:10" x14ac:dyDescent="0.35">
      <c r="D489"/>
      <c r="E489"/>
      <c r="F489"/>
      <c r="G489"/>
      <c r="J489" s="1"/>
    </row>
    <row r="490" spans="3:10" x14ac:dyDescent="0.35">
      <c r="D490"/>
      <c r="E490"/>
      <c r="F490"/>
      <c r="G490"/>
      <c r="J490" s="1"/>
    </row>
    <row r="491" spans="3:10" x14ac:dyDescent="0.35">
      <c r="D491"/>
      <c r="E491"/>
      <c r="F491"/>
      <c r="G491"/>
      <c r="J491" s="1"/>
    </row>
    <row r="492" spans="3:10" x14ac:dyDescent="0.35">
      <c r="D492"/>
      <c r="E492"/>
      <c r="F492"/>
      <c r="G492"/>
      <c r="J492" s="1"/>
    </row>
    <row r="493" spans="3:10" x14ac:dyDescent="0.35">
      <c r="D493"/>
      <c r="E493"/>
      <c r="F493"/>
      <c r="G493"/>
      <c r="J493" s="1"/>
    </row>
    <row r="494" spans="3:10" x14ac:dyDescent="0.35">
      <c r="D494"/>
      <c r="E494"/>
      <c r="F494"/>
      <c r="G494"/>
      <c r="J494" s="1"/>
    </row>
    <row r="495" spans="3:10" ht="13" x14ac:dyDescent="0.35">
      <c r="C495" s="1" t="s">
        <v>1452</v>
      </c>
      <c r="H495" s="1"/>
      <c r="I495" s="1"/>
      <c r="J495" s="1"/>
    </row>
    <row r="496" spans="3:10" ht="13" x14ac:dyDescent="0.35">
      <c r="C496" s="1" t="s">
        <v>1454</v>
      </c>
      <c r="H496" s="1"/>
      <c r="I496" s="1"/>
      <c r="J496" s="1"/>
    </row>
    <row r="497" spans="8:10" ht="13" x14ac:dyDescent="0.35">
      <c r="H497" s="1"/>
      <c r="I497" s="1"/>
      <c r="J497" s="1"/>
    </row>
    <row r="498" spans="8:10" ht="13" x14ac:dyDescent="0.35">
      <c r="H498" s="1"/>
      <c r="I498" s="1"/>
      <c r="J498" s="1"/>
    </row>
    <row r="499" spans="8:10" ht="13" x14ac:dyDescent="0.35">
      <c r="H499" s="1"/>
      <c r="I499" s="1"/>
      <c r="J499" s="1"/>
    </row>
    <row r="500" spans="8:10" ht="13" x14ac:dyDescent="0.35">
      <c r="H500" s="1"/>
      <c r="I500" s="1"/>
      <c r="J500" s="1"/>
    </row>
    <row r="501" spans="8:10" ht="13" x14ac:dyDescent="0.35">
      <c r="H501" s="1"/>
      <c r="I501" s="1"/>
      <c r="J501" s="1"/>
    </row>
    <row r="502" spans="8:10" ht="13" x14ac:dyDescent="0.35">
      <c r="H502" s="1"/>
      <c r="I502" s="1"/>
      <c r="J502" s="1"/>
    </row>
    <row r="503" spans="8:10" ht="13" x14ac:dyDescent="0.35">
      <c r="H503" s="1"/>
      <c r="I503" s="1"/>
      <c r="J503" s="1"/>
    </row>
    <row r="504" spans="8:10" ht="13" x14ac:dyDescent="0.35">
      <c r="H504" s="1"/>
      <c r="I504" s="1"/>
      <c r="J504" s="1"/>
    </row>
    <row r="505" spans="8:10" ht="13" x14ac:dyDescent="0.35">
      <c r="H505" s="1"/>
      <c r="I505" s="1"/>
      <c r="J505" s="1"/>
    </row>
    <row r="506" spans="8:10" ht="13" x14ac:dyDescent="0.35">
      <c r="H506" s="1"/>
      <c r="I506" s="1"/>
      <c r="J506" s="1"/>
    </row>
    <row r="507" spans="8:10" ht="13" x14ac:dyDescent="0.35">
      <c r="H507" s="1"/>
      <c r="I507" s="1"/>
      <c r="J507" s="1"/>
    </row>
    <row r="508" spans="8:10" ht="13" x14ac:dyDescent="0.35">
      <c r="H508" s="1"/>
      <c r="I508" s="1"/>
      <c r="J508" s="1"/>
    </row>
  </sheetData>
  <mergeCells count="6">
    <mergeCell ref="E3:H3"/>
    <mergeCell ref="B21:D21"/>
    <mergeCell ref="B5:C5"/>
    <mergeCell ref="B6:C6"/>
    <mergeCell ref="B3:D3"/>
    <mergeCell ref="B7:C7"/>
  </mergeCells>
  <dataValidations count="1">
    <dataValidation type="list" allowBlank="1" showInputMessage="1" showErrorMessage="1" sqref="C10:C19" xr:uid="{00000000-0002-0000-0500-000000000000}">
      <formula1>$C$495:$C$496</formula1>
    </dataValidation>
  </dataValidations>
  <printOptions horizontalCentered="1"/>
  <pageMargins left="0.23622047244094491" right="0.23622047244094491" top="0.74803149606299213" bottom="0.74803149606299213" header="0.31496062992125984" footer="0.31496062992125984"/>
  <pageSetup scale="10" orientation="landscape"/>
  <headerFooter>
    <oddFooter>&amp;LMPEE0308F01-01</oddFooter>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INSTRUCTIVO</vt:lpstr>
      <vt:lpstr>LISTADO DE SEDES</vt:lpstr>
      <vt:lpstr>CONSUMO DE RECURSOS</vt:lpstr>
      <vt:lpstr>GIR</vt:lpstr>
      <vt:lpstr>CONTAMINACION</vt:lpstr>
      <vt:lpstr>CONSERVACION</vt:lpstr>
    </vt:vector>
  </TitlesOfParts>
  <Manager/>
  <Company>Acueducto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Acueducto</dc:creator>
  <cp:keywords/>
  <dc:description/>
  <cp:lastModifiedBy>Martha Patricia Cruz Moreno</cp:lastModifiedBy>
  <cp:revision/>
  <dcterms:created xsi:type="dcterms:W3CDTF">2013-04-25T20:23:30Z</dcterms:created>
  <dcterms:modified xsi:type="dcterms:W3CDTF">2025-06-03T22:55:22Z</dcterms:modified>
  <cp:category/>
  <cp:contentStatus/>
</cp:coreProperties>
</file>